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tabRatio="220" firstSheet="1" activeTab="1"/>
  </bookViews>
  <sheets>
    <sheet name="Tavola 4" sheetId="1" r:id="rId1"/>
    <sheet name="Tavola 4 (nuova12-4-02)" sheetId="2" r:id="rId2"/>
  </sheets>
  <definedNames>
    <definedName name="_xlnm.Print_Area" localSheetId="0">'Tavola 4'!$A$1:$R$54</definedName>
    <definedName name="_xlnm.Print_Area" localSheetId="1">'Tavola 4 (nuova12-4-02)'!$A$1:$S$23</definedName>
  </definedNames>
  <calcPr fullCalcOnLoad="1"/>
</workbook>
</file>

<file path=xl/sharedStrings.xml><?xml version="1.0" encoding="utf-8"?>
<sst xmlns="http://schemas.openxmlformats.org/spreadsheetml/2006/main" count="237" uniqueCount="125">
  <si>
    <t>COSTO 
TOTALE INDICATIVO</t>
  </si>
  <si>
    <t>COSTO 
TOTALE</t>
  </si>
  <si>
    <t>SPESA PUBBLICA</t>
  </si>
  <si>
    <t>PRIVATI</t>
  </si>
  <si>
    <t>INVESTIMENTI</t>
  </si>
  <si>
    <t>MISURE</t>
  </si>
  <si>
    <t>Codici UE</t>
  </si>
  <si>
    <t>TOTALE</t>
  </si>
  <si>
    <t>U.E.</t>
  </si>
  <si>
    <t>STATO</t>
  </si>
  <si>
    <t>REGIONE</t>
  </si>
  <si>
    <t>PRIVATI*</t>
  </si>
  <si>
    <t>%</t>
  </si>
  <si>
    <t>v.a.</t>
  </si>
  <si>
    <t>Valori in Euro</t>
  </si>
  <si>
    <t>1=2+10</t>
  </si>
  <si>
    <t>2=4+6+8</t>
  </si>
  <si>
    <t>3=2/1</t>
  </si>
  <si>
    <t>4</t>
  </si>
  <si>
    <t>5=4/1</t>
  </si>
  <si>
    <t>7=6/1</t>
  </si>
  <si>
    <t>9=8/1</t>
  </si>
  <si>
    <t>11=10/1</t>
  </si>
  <si>
    <t>12</t>
  </si>
  <si>
    <t>13=12/1</t>
  </si>
  <si>
    <t>MISURA 1.1</t>
  </si>
  <si>
    <t>1.2.1</t>
  </si>
  <si>
    <t>161</t>
  </si>
  <si>
    <t>1.2.2</t>
  </si>
  <si>
    <t>318</t>
  </si>
  <si>
    <t>MISURA 1.2</t>
  </si>
  <si>
    <t>161-318</t>
  </si>
  <si>
    <t>1.3.1</t>
  </si>
  <si>
    <t>321</t>
  </si>
  <si>
    <t>1.3.2</t>
  </si>
  <si>
    <t>MISURA 1.3</t>
  </si>
  <si>
    <t>1.4.1</t>
  </si>
  <si>
    <t>163-164</t>
  </si>
  <si>
    <t>1.4.2</t>
  </si>
  <si>
    <t>163</t>
  </si>
  <si>
    <t>1.4.3</t>
  </si>
  <si>
    <t>MISURA 1.4</t>
  </si>
  <si>
    <t>ASSE 1</t>
  </si>
  <si>
    <t>-</t>
  </si>
  <si>
    <t>2.1.1</t>
  </si>
  <si>
    <t>2.1.2</t>
  </si>
  <si>
    <t>2.1.3</t>
  </si>
  <si>
    <t>2.1.4</t>
  </si>
  <si>
    <t>165</t>
  </si>
  <si>
    <t>MISURA 2.1</t>
  </si>
  <si>
    <t>161-165</t>
  </si>
  <si>
    <t>2.2.1</t>
  </si>
  <si>
    <t>2.2.2</t>
  </si>
  <si>
    <t>164</t>
  </si>
  <si>
    <t>MISURA 2.2</t>
  </si>
  <si>
    <t>2.3.1</t>
  </si>
  <si>
    <t>182</t>
  </si>
  <si>
    <t>2.3.2</t>
  </si>
  <si>
    <t>2.3.3</t>
  </si>
  <si>
    <t>MISURA 2.3</t>
  </si>
  <si>
    <t>ASSE 2</t>
  </si>
  <si>
    <t>3.1.1</t>
  </si>
  <si>
    <t>344-345</t>
  </si>
  <si>
    <t>3.1.2</t>
  </si>
  <si>
    <t>343</t>
  </si>
  <si>
    <t>3.1.3</t>
  </si>
  <si>
    <t>353</t>
  </si>
  <si>
    <t>MISURA  3.1</t>
  </si>
  <si>
    <t>344-345-343-353</t>
  </si>
  <si>
    <t>3.2.1</t>
  </si>
  <si>
    <t>171</t>
  </si>
  <si>
    <t>3.2.2</t>
  </si>
  <si>
    <t>3.2.3</t>
  </si>
  <si>
    <t>172</t>
  </si>
  <si>
    <t>MISURA 3.2</t>
  </si>
  <si>
    <t>171-172</t>
  </si>
  <si>
    <t>3.3.1</t>
  </si>
  <si>
    <t>3.3.2</t>
  </si>
  <si>
    <t>MISURA 3.3</t>
  </si>
  <si>
    <t>171-161</t>
  </si>
  <si>
    <t>3.4.1</t>
  </si>
  <si>
    <t>354</t>
  </si>
  <si>
    <t>3.4.2</t>
  </si>
  <si>
    <t>MISURA 3.4</t>
  </si>
  <si>
    <t>ASSE 3</t>
  </si>
  <si>
    <t>4.1.1 AT</t>
  </si>
  <si>
    <t>411</t>
  </si>
  <si>
    <t>4.1.2 PIT</t>
  </si>
  <si>
    <t>4.1.3 AUDIT</t>
  </si>
  <si>
    <t>4.1.4 EVA</t>
  </si>
  <si>
    <t>4.1.5 COM</t>
  </si>
  <si>
    <t>4.1.6 studi</t>
  </si>
  <si>
    <t>MISURA 4.1</t>
  </si>
  <si>
    <t>ASSE 4</t>
  </si>
  <si>
    <t>DOCUP</t>
  </si>
  <si>
    <t>Tavola 4: DocUP Abruzzo 2000/2006 - Piano finanziario</t>
  </si>
  <si>
    <t>1=3+11</t>
  </si>
  <si>
    <t>2=3+13</t>
  </si>
  <si>
    <t>Misure</t>
  </si>
  <si>
    <t>Codici ue</t>
  </si>
  <si>
    <t>Parametro rendicont. (*)</t>
  </si>
  <si>
    <t>Spese da rendicontare</t>
  </si>
  <si>
    <t>Spesa pubblica</t>
  </si>
  <si>
    <t>Privati (totale)</t>
  </si>
  <si>
    <t>Privati (da rendicontare)</t>
  </si>
  <si>
    <t>Totale</t>
  </si>
  <si>
    <t>U.e.</t>
  </si>
  <si>
    <t>Stato</t>
  </si>
  <si>
    <t>Regione</t>
  </si>
  <si>
    <t>Costo totale</t>
  </si>
  <si>
    <t>3=5+7+9</t>
  </si>
  <si>
    <t>4=3/1</t>
  </si>
  <si>
    <t>5</t>
  </si>
  <si>
    <t>6=5/1</t>
  </si>
  <si>
    <t>7</t>
  </si>
  <si>
    <t>8=7/1</t>
  </si>
  <si>
    <t>9</t>
  </si>
  <si>
    <t>10=9/1</t>
  </si>
  <si>
    <t>11</t>
  </si>
  <si>
    <t>12=11/1</t>
  </si>
  <si>
    <t>13</t>
  </si>
  <si>
    <t>14=13/1</t>
  </si>
  <si>
    <t>(*) "CT" = costo totale; "SP" = spesa pubblica</t>
  </si>
  <si>
    <t>CT</t>
  </si>
  <si>
    <t>SP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</si>
</sst>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%"/>
    <numFmt numFmtId="172" formatCode="_-* #,##0.0_-;\-* #,##0.0_-;_-* &quot;-&quot;_-;_-@_-"/>
    <numFmt numFmtId="173" formatCode="_-* #,##0.00_-;\-* #,##0.00_-;_-* &quot;-&quot;_-;_-@_-"/>
    <numFmt numFmtId="174" formatCode="_-* #,##0.00000_-;\-* #,##0.00000_-;_-* &quot;-&quot;_-;_-@_-"/>
    <numFmt numFmtId="175" formatCode="_-* #,##0.000000_-;\-* #,##0.000000_-;_-* &quot;-&quot;_-;_-@_-"/>
    <numFmt numFmtId="176" formatCode="0.00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19" applyNumberFormat="1" applyFont="1" applyBorder="1" applyAlignment="1">
      <alignment horizontal="center" vertical="center" wrapText="1"/>
    </xf>
    <xf numFmtId="10" fontId="4" fillId="0" borderId="0" xfId="19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10" fontId="6" fillId="0" borderId="0" xfId="19" applyNumberFormat="1" applyFont="1" applyBorder="1" applyAlignment="1">
      <alignment horizontal="center" vertical="center"/>
    </xf>
    <xf numFmtId="41" fontId="6" fillId="0" borderId="5" xfId="18" applyFont="1" applyBorder="1" applyAlignment="1">
      <alignment horizontal="right" vertical="center"/>
    </xf>
    <xf numFmtId="41" fontId="6" fillId="0" borderId="4" xfId="18" applyFont="1" applyBorder="1" applyAlignment="1">
      <alignment horizontal="right" vertical="center"/>
    </xf>
    <xf numFmtId="10" fontId="6" fillId="0" borderId="5" xfId="19" applyNumberFormat="1" applyFont="1" applyBorder="1" applyAlignment="1">
      <alignment horizontal="right" vertical="center"/>
    </xf>
    <xf numFmtId="10" fontId="6" fillId="0" borderId="0" xfId="19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1" fontId="4" fillId="0" borderId="5" xfId="0" applyNumberFormat="1" applyFont="1" applyBorder="1" applyAlignment="1" quotePrefix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10" fontId="8" fillId="0" borderId="0" xfId="19" applyNumberFormat="1" applyFont="1" applyBorder="1" applyAlignment="1" quotePrefix="1">
      <alignment horizontal="center" vertical="center"/>
    </xf>
    <xf numFmtId="41" fontId="4" fillId="0" borderId="5" xfId="18" applyFont="1" applyBorder="1" applyAlignment="1">
      <alignment horizontal="right" vertical="center"/>
    </xf>
    <xf numFmtId="41" fontId="4" fillId="0" borderId="4" xfId="18" applyFont="1" applyBorder="1" applyAlignment="1">
      <alignment horizontal="right" vertical="center"/>
    </xf>
    <xf numFmtId="10" fontId="4" fillId="0" borderId="5" xfId="19" applyNumberFormat="1" applyFont="1" applyBorder="1" applyAlignment="1">
      <alignment horizontal="right" vertical="center"/>
    </xf>
    <xf numFmtId="10" fontId="4" fillId="0" borderId="0" xfId="19" applyNumberFormat="1" applyFont="1" applyBorder="1" applyAlignment="1">
      <alignment horizontal="right" vertical="center"/>
    </xf>
    <xf numFmtId="10" fontId="8" fillId="0" borderId="0" xfId="19" applyNumberFormat="1" applyFont="1" applyBorder="1" applyAlignment="1">
      <alignment vertical="center"/>
    </xf>
    <xf numFmtId="10" fontId="8" fillId="0" borderId="5" xfId="19" applyNumberFormat="1" applyFont="1" applyBorder="1" applyAlignment="1">
      <alignment vertical="center"/>
    </xf>
    <xf numFmtId="3" fontId="6" fillId="0" borderId="5" xfId="19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10" fontId="9" fillId="0" borderId="0" xfId="19" applyNumberFormat="1" applyFont="1" applyBorder="1" applyAlignment="1">
      <alignment horizontal="center" vertical="center"/>
    </xf>
    <xf numFmtId="41" fontId="9" fillId="0" borderId="5" xfId="18" applyFont="1" applyFill="1" applyBorder="1" applyAlignment="1">
      <alignment horizontal="right" vertical="center"/>
    </xf>
    <xf numFmtId="41" fontId="9" fillId="0" borderId="4" xfId="18" applyFont="1" applyBorder="1" applyAlignment="1">
      <alignment horizontal="right" vertical="center"/>
    </xf>
    <xf numFmtId="10" fontId="9" fillId="0" borderId="5" xfId="19" applyNumberFormat="1" applyFont="1" applyBorder="1" applyAlignment="1">
      <alignment horizontal="right" vertical="center"/>
    </xf>
    <xf numFmtId="41" fontId="9" fillId="0" borderId="5" xfId="18" applyFont="1" applyBorder="1" applyAlignment="1">
      <alignment horizontal="right" vertical="center"/>
    </xf>
    <xf numFmtId="10" fontId="9" fillId="0" borderId="0" xfId="19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1" fontId="8" fillId="0" borderId="5" xfId="0" applyNumberFormat="1" applyFont="1" applyBorder="1" applyAlignment="1" quotePrefix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1" fontId="8" fillId="0" borderId="5" xfId="18" applyFont="1" applyBorder="1" applyAlignment="1">
      <alignment horizontal="right" vertical="center"/>
    </xf>
    <xf numFmtId="10" fontId="8" fillId="0" borderId="5" xfId="19" applyNumberFormat="1" applyFont="1" applyBorder="1" applyAlignment="1">
      <alignment horizontal="right" vertical="center"/>
    </xf>
    <xf numFmtId="10" fontId="8" fillId="0" borderId="0" xfId="19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5" xfId="0" applyFont="1" applyBorder="1" applyAlignment="1" quotePrefix="1">
      <alignment horizontal="left" vertical="center"/>
    </xf>
    <xf numFmtId="10" fontId="8" fillId="0" borderId="5" xfId="19" applyNumberFormat="1" applyFont="1" applyBorder="1" applyAlignment="1">
      <alignment horizontal="right" vertical="center"/>
    </xf>
    <xf numFmtId="41" fontId="6" fillId="0" borderId="5" xfId="18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5" xfId="0" applyFont="1" applyBorder="1" applyAlignment="1" quotePrefix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3" fontId="8" fillId="0" borderId="5" xfId="19" applyNumberFormat="1" applyFont="1" applyFill="1" applyBorder="1" applyAlignment="1">
      <alignment horizontal="right" vertical="center"/>
    </xf>
    <xf numFmtId="10" fontId="8" fillId="0" borderId="5" xfId="19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 quotePrefix="1">
      <alignment horizontal="left" vertical="center"/>
    </xf>
    <xf numFmtId="49" fontId="8" fillId="0" borderId="5" xfId="0" applyNumberFormat="1" applyFont="1" applyFill="1" applyBorder="1" applyAlignment="1">
      <alignment horizontal="center" vertical="center"/>
    </xf>
    <xf numFmtId="10" fontId="8" fillId="0" borderId="0" xfId="19" applyNumberFormat="1" applyFont="1" applyFill="1" applyBorder="1" applyAlignment="1" quotePrefix="1">
      <alignment horizontal="center" vertical="center"/>
    </xf>
    <xf numFmtId="41" fontId="8" fillId="0" borderId="5" xfId="18" applyFont="1" applyFill="1" applyBorder="1" applyAlignment="1">
      <alignment horizontal="right" vertical="center"/>
    </xf>
    <xf numFmtId="10" fontId="8" fillId="0" borderId="0" xfId="19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0" fontId="8" fillId="0" borderId="5" xfId="19" applyNumberFormat="1" applyFont="1" applyFill="1" applyBorder="1" applyAlignment="1">
      <alignment horizontal="right" vertical="center"/>
    </xf>
    <xf numFmtId="10" fontId="8" fillId="0" borderId="0" xfId="19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10" fontId="6" fillId="0" borderId="0" xfId="19" applyNumberFormat="1" applyFont="1" applyFill="1" applyBorder="1" applyAlignment="1">
      <alignment horizontal="center" vertical="center"/>
    </xf>
    <xf numFmtId="41" fontId="6" fillId="0" borderId="4" xfId="18" applyFont="1" applyFill="1" applyBorder="1" applyAlignment="1">
      <alignment horizontal="right" vertical="center"/>
    </xf>
    <xf numFmtId="10" fontId="6" fillId="0" borderId="5" xfId="19" applyNumberFormat="1" applyFont="1" applyFill="1" applyBorder="1" applyAlignment="1">
      <alignment horizontal="right" vertical="center"/>
    </xf>
    <xf numFmtId="3" fontId="6" fillId="0" borderId="5" xfId="19" applyNumberFormat="1" applyFont="1" applyFill="1" applyBorder="1" applyAlignment="1">
      <alignment horizontal="right" vertical="center"/>
    </xf>
    <xf numFmtId="10" fontId="6" fillId="0" borderId="0" xfId="1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1" fontId="8" fillId="2" borderId="5" xfId="18" applyFont="1" applyFill="1" applyBorder="1" applyAlignment="1">
      <alignment horizontal="right" vertical="center"/>
    </xf>
    <xf numFmtId="41" fontId="9" fillId="0" borderId="4" xfId="18" applyFont="1" applyFill="1" applyBorder="1" applyAlignment="1">
      <alignment horizontal="right" vertical="center"/>
    </xf>
    <xf numFmtId="10" fontId="9" fillId="0" borderId="5" xfId="19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5" xfId="0" applyFont="1" applyBorder="1" applyAlignment="1" quotePrefix="1">
      <alignment horizontal="left" vertical="center"/>
    </xf>
    <xf numFmtId="10" fontId="4" fillId="0" borderId="0" xfId="19" applyNumberFormat="1" applyFont="1" applyBorder="1" applyAlignment="1" quotePrefix="1">
      <alignment horizontal="center" vertical="center"/>
    </xf>
    <xf numFmtId="3" fontId="4" fillId="0" borderId="5" xfId="19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10" fontId="7" fillId="0" borderId="0" xfId="19" applyNumberFormat="1" applyFont="1" applyBorder="1" applyAlignment="1">
      <alignment horizontal="center" vertical="center"/>
    </xf>
    <xf numFmtId="41" fontId="7" fillId="0" borderId="5" xfId="18" applyFont="1" applyBorder="1" applyAlignment="1">
      <alignment horizontal="right" vertical="center"/>
    </xf>
    <xf numFmtId="41" fontId="7" fillId="0" borderId="4" xfId="18" applyFont="1" applyBorder="1" applyAlignment="1">
      <alignment horizontal="right" vertical="center"/>
    </xf>
    <xf numFmtId="10" fontId="7" fillId="0" borderId="5" xfId="19" applyNumberFormat="1" applyFont="1" applyBorder="1" applyAlignment="1">
      <alignment horizontal="right" vertical="center"/>
    </xf>
    <xf numFmtId="10" fontId="7" fillId="0" borderId="0" xfId="19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10" fontId="8" fillId="0" borderId="0" xfId="19" applyNumberFormat="1" applyFont="1" applyAlignment="1">
      <alignment/>
    </xf>
    <xf numFmtId="10" fontId="8" fillId="0" borderId="0" xfId="19" applyNumberFormat="1" applyFont="1" applyBorder="1" applyAlignment="1">
      <alignment/>
    </xf>
    <xf numFmtId="3" fontId="8" fillId="0" borderId="0" xfId="19" applyNumberFormat="1" applyFont="1" applyAlignment="1">
      <alignment/>
    </xf>
    <xf numFmtId="41" fontId="8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/>
    </xf>
    <xf numFmtId="41" fontId="13" fillId="0" borderId="5" xfId="18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center" vertical="center"/>
    </xf>
    <xf numFmtId="10" fontId="13" fillId="0" borderId="0" xfId="19" applyNumberFormat="1" applyFont="1" applyFill="1" applyBorder="1" applyAlignment="1">
      <alignment horizontal="center" vertical="center"/>
    </xf>
    <xf numFmtId="41" fontId="13" fillId="0" borderId="4" xfId="18" applyFont="1" applyFill="1" applyBorder="1" applyAlignment="1">
      <alignment horizontal="right" vertical="center"/>
    </xf>
    <xf numFmtId="10" fontId="13" fillId="0" borderId="5" xfId="19" applyNumberFormat="1" applyFont="1" applyFill="1" applyBorder="1" applyAlignment="1">
      <alignment horizontal="right" vertical="center"/>
    </xf>
    <xf numFmtId="10" fontId="13" fillId="0" borderId="0" xfId="1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top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10" fontId="14" fillId="0" borderId="0" xfId="19" applyNumberFormat="1" applyFont="1" applyFill="1" applyAlignment="1">
      <alignment/>
    </xf>
    <xf numFmtId="10" fontId="14" fillId="0" borderId="0" xfId="19" applyNumberFormat="1" applyFont="1" applyFill="1" applyBorder="1" applyAlignment="1">
      <alignment/>
    </xf>
    <xf numFmtId="3" fontId="14" fillId="0" borderId="0" xfId="19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6" xfId="0" applyNumberFormat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19" applyNumberFormat="1" applyFont="1" applyFill="1" applyBorder="1" applyAlignment="1">
      <alignment horizontal="center" vertical="center" wrapText="1"/>
    </xf>
    <xf numFmtId="10" fontId="14" fillId="0" borderId="0" xfId="19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0" fontId="13" fillId="0" borderId="5" xfId="19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center" vertical="center"/>
    </xf>
    <xf numFmtId="10" fontId="13" fillId="0" borderId="0" xfId="19" applyNumberFormat="1" applyFont="1" applyFill="1" applyBorder="1" applyAlignment="1">
      <alignment horizontal="center" vertical="center"/>
    </xf>
    <xf numFmtId="41" fontId="13" fillId="0" borderId="5" xfId="18" applyFont="1" applyFill="1" applyBorder="1" applyAlignment="1">
      <alignment horizontal="right" vertical="center"/>
    </xf>
    <xf numFmtId="41" fontId="13" fillId="0" borderId="4" xfId="18" applyFont="1" applyFill="1" applyBorder="1" applyAlignment="1">
      <alignment horizontal="right" vertical="center"/>
    </xf>
    <xf numFmtId="10" fontId="13" fillId="0" borderId="5" xfId="19" applyNumberFormat="1" applyFont="1" applyFill="1" applyBorder="1" applyAlignment="1">
      <alignment horizontal="right" vertical="center"/>
    </xf>
    <xf numFmtId="10" fontId="13" fillId="0" borderId="0" xfId="19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41" fontId="14" fillId="0" borderId="0" xfId="0" applyNumberFormat="1" applyFont="1" applyFill="1" applyAlignment="1">
      <alignment/>
    </xf>
    <xf numFmtId="20" fontId="14" fillId="0" borderId="5" xfId="0" applyNumberFormat="1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center" vertical="center"/>
    </xf>
    <xf numFmtId="10" fontId="14" fillId="0" borderId="0" xfId="19" applyNumberFormat="1" applyFont="1" applyFill="1" applyBorder="1" applyAlignment="1">
      <alignment horizontal="center" vertical="center"/>
    </xf>
    <xf numFmtId="41" fontId="14" fillId="0" borderId="5" xfId="18" applyFont="1" applyFill="1" applyBorder="1" applyAlignment="1">
      <alignment horizontal="right" vertical="center"/>
    </xf>
    <xf numFmtId="41" fontId="14" fillId="0" borderId="4" xfId="18" applyFont="1" applyFill="1" applyBorder="1" applyAlignment="1">
      <alignment horizontal="right" vertical="center"/>
    </xf>
    <xf numFmtId="10" fontId="14" fillId="0" borderId="5" xfId="19" applyNumberFormat="1" applyFont="1" applyFill="1" applyBorder="1" applyAlignment="1">
      <alignment horizontal="right" vertical="center"/>
    </xf>
    <xf numFmtId="10" fontId="14" fillId="0" borderId="0" xfId="19" applyNumberFormat="1" applyFont="1" applyFill="1" applyBorder="1" applyAlignment="1">
      <alignment horizontal="right" vertical="center"/>
    </xf>
    <xf numFmtId="3" fontId="14" fillId="0" borderId="5" xfId="19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9" fontId="14" fillId="0" borderId="5" xfId="18" applyNumberFormat="1" applyFont="1" applyFill="1" applyBorder="1" applyAlignment="1">
      <alignment horizontal="center" vertical="center"/>
    </xf>
    <xf numFmtId="49" fontId="13" fillId="0" borderId="5" xfId="18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D1">
      <selection activeCell="N9" sqref="N9"/>
    </sheetView>
  </sheetViews>
  <sheetFormatPr defaultColWidth="9.140625" defaultRowHeight="12.75"/>
  <cols>
    <col min="1" max="1" width="13.00390625" style="91" bestFit="1" customWidth="1"/>
    <col min="2" max="2" width="16.421875" style="92" bestFit="1" customWidth="1"/>
    <col min="3" max="3" width="2.7109375" style="93" customWidth="1"/>
    <col min="4" max="5" width="13.421875" style="94" customWidth="1"/>
    <col min="6" max="6" width="16.28125" style="94" bestFit="1" customWidth="1"/>
    <col min="7" max="7" width="8.8515625" style="95" bestFit="1" customWidth="1"/>
    <col min="8" max="8" width="13.421875" style="94" customWidth="1"/>
    <col min="9" max="9" width="7.8515625" style="95" bestFit="1" customWidth="1"/>
    <col min="10" max="10" width="13.421875" style="94" bestFit="1" customWidth="1"/>
    <col min="11" max="11" width="7.8515625" style="95" bestFit="1" customWidth="1"/>
    <col min="12" max="12" width="13.421875" style="94" bestFit="1" customWidth="1"/>
    <col min="13" max="13" width="8.7109375" style="95" bestFit="1" customWidth="1"/>
    <col min="14" max="14" width="12.28125" style="94" bestFit="1" customWidth="1"/>
    <col min="15" max="15" width="8.140625" style="95" bestFit="1" customWidth="1"/>
    <col min="16" max="16" width="2.28125" style="96" customWidth="1"/>
    <col min="17" max="17" width="13.421875" style="97" bestFit="1" customWidth="1"/>
    <col min="18" max="18" width="8.7109375" style="95" bestFit="1" customWidth="1"/>
    <col min="19" max="19" width="2.140625" style="0" customWidth="1"/>
  </cols>
  <sheetData>
    <row r="1" ht="24.75" customHeight="1">
      <c r="A1" s="110" t="s">
        <v>95</v>
      </c>
    </row>
    <row r="2" spans="1:19" s="100" customFormat="1" ht="12.75">
      <c r="A2" s="1"/>
      <c r="B2" s="1"/>
      <c r="C2" s="2"/>
      <c r="D2" s="166" t="s">
        <v>0</v>
      </c>
      <c r="E2" s="166" t="s">
        <v>1</v>
      </c>
      <c r="F2" s="169" t="s">
        <v>2</v>
      </c>
      <c r="G2" s="169"/>
      <c r="H2" s="169"/>
      <c r="I2" s="169"/>
      <c r="J2" s="169"/>
      <c r="K2" s="169"/>
      <c r="L2" s="169"/>
      <c r="M2" s="170"/>
      <c r="N2" s="171" t="s">
        <v>3</v>
      </c>
      <c r="O2" s="172"/>
      <c r="P2" s="3"/>
      <c r="Q2" s="164" t="s">
        <v>4</v>
      </c>
      <c r="R2" s="165"/>
      <c r="S2" s="99"/>
    </row>
    <row r="3" spans="1:19" s="100" customFormat="1" ht="12.75">
      <c r="A3" s="101" t="s">
        <v>5</v>
      </c>
      <c r="B3" s="4" t="s">
        <v>6</v>
      </c>
      <c r="C3" s="102"/>
      <c r="D3" s="167"/>
      <c r="E3" s="167"/>
      <c r="F3" s="103" t="s">
        <v>7</v>
      </c>
      <c r="G3" s="6"/>
      <c r="H3" s="104" t="s">
        <v>8</v>
      </c>
      <c r="I3" s="6"/>
      <c r="J3" s="104" t="s">
        <v>9</v>
      </c>
      <c r="K3" s="6"/>
      <c r="L3" s="104" t="s">
        <v>10</v>
      </c>
      <c r="M3" s="6"/>
      <c r="N3" s="173"/>
      <c r="O3" s="174"/>
      <c r="P3" s="3"/>
      <c r="Q3" s="105" t="s">
        <v>11</v>
      </c>
      <c r="R3" s="106"/>
      <c r="S3" s="107"/>
    </row>
    <row r="4" spans="1:19" s="100" customFormat="1" ht="12.75">
      <c r="A4" s="108"/>
      <c r="B4" s="5"/>
      <c r="C4" s="102"/>
      <c r="D4" s="168"/>
      <c r="E4" s="168"/>
      <c r="F4" s="6" t="s">
        <v>13</v>
      </c>
      <c r="G4" s="6" t="s">
        <v>12</v>
      </c>
      <c r="H4" s="7" t="s">
        <v>13</v>
      </c>
      <c r="I4" s="6" t="s">
        <v>12</v>
      </c>
      <c r="J4" s="7" t="s">
        <v>13</v>
      </c>
      <c r="K4" s="6" t="s">
        <v>12</v>
      </c>
      <c r="L4" s="7" t="s">
        <v>13</v>
      </c>
      <c r="M4" s="6" t="s">
        <v>12</v>
      </c>
      <c r="N4" s="7" t="s">
        <v>13</v>
      </c>
      <c r="O4" s="6" t="s">
        <v>12</v>
      </c>
      <c r="P4" s="3"/>
      <c r="Q4" s="7" t="s">
        <v>13</v>
      </c>
      <c r="R4" s="7" t="s">
        <v>12</v>
      </c>
      <c r="S4" s="109"/>
    </row>
    <row r="5" spans="1:19" ht="12.75">
      <c r="A5" s="8"/>
      <c r="B5" s="9" t="s">
        <v>14</v>
      </c>
      <c r="C5" s="8"/>
      <c r="D5" s="10" t="s">
        <v>15</v>
      </c>
      <c r="E5" s="11" t="s">
        <v>15</v>
      </c>
      <c r="F5" s="12" t="s">
        <v>16</v>
      </c>
      <c r="G5" s="12" t="s">
        <v>17</v>
      </c>
      <c r="H5" s="13" t="s">
        <v>18</v>
      </c>
      <c r="I5" s="14" t="s">
        <v>19</v>
      </c>
      <c r="J5" s="15">
        <v>6</v>
      </c>
      <c r="K5" s="15" t="s">
        <v>20</v>
      </c>
      <c r="L5" s="15">
        <v>8</v>
      </c>
      <c r="M5" s="15" t="s">
        <v>21</v>
      </c>
      <c r="N5" s="15">
        <v>10</v>
      </c>
      <c r="O5" s="15" t="s">
        <v>22</v>
      </c>
      <c r="P5" s="15"/>
      <c r="Q5" s="15" t="s">
        <v>23</v>
      </c>
      <c r="R5" s="15" t="s">
        <v>24</v>
      </c>
      <c r="S5" s="15"/>
    </row>
    <row r="6" spans="1:19" ht="12.75">
      <c r="A6" s="16" t="s">
        <v>25</v>
      </c>
      <c r="B6" s="17">
        <v>318</v>
      </c>
      <c r="C6" s="18"/>
      <c r="D6" s="19">
        <v>92000000</v>
      </c>
      <c r="E6" s="19">
        <v>92000000</v>
      </c>
      <c r="F6" s="20">
        <v>64400000</v>
      </c>
      <c r="G6" s="21">
        <v>0.7</v>
      </c>
      <c r="H6" s="19">
        <v>23000000</v>
      </c>
      <c r="I6" s="21">
        <v>0.25</v>
      </c>
      <c r="J6" s="19">
        <v>28980000</v>
      </c>
      <c r="K6" s="21">
        <v>0.315</v>
      </c>
      <c r="L6" s="19">
        <v>12420000</v>
      </c>
      <c r="M6" s="21">
        <v>0.135</v>
      </c>
      <c r="N6" s="19">
        <v>27600000</v>
      </c>
      <c r="O6" s="21">
        <v>0.3</v>
      </c>
      <c r="P6" s="22"/>
      <c r="Q6" s="19"/>
      <c r="R6" s="21"/>
      <c r="S6" s="23"/>
    </row>
    <row r="7" spans="1:19" ht="12.75">
      <c r="A7" s="25" t="s">
        <v>26</v>
      </c>
      <c r="B7" s="26" t="s">
        <v>27</v>
      </c>
      <c r="C7" s="27"/>
      <c r="D7" s="28">
        <v>45616666.66666667</v>
      </c>
      <c r="E7" s="28">
        <v>45616666.66666667</v>
      </c>
      <c r="F7" s="29">
        <v>36493333.333333336</v>
      </c>
      <c r="G7" s="30">
        <v>0.8</v>
      </c>
      <c r="H7" s="28">
        <v>13685000.000000002</v>
      </c>
      <c r="I7" s="30">
        <v>0.3</v>
      </c>
      <c r="J7" s="28">
        <v>15965833.333333334</v>
      </c>
      <c r="K7" s="30">
        <v>0.35</v>
      </c>
      <c r="L7" s="28">
        <v>6842500.000000001</v>
      </c>
      <c r="M7" s="30">
        <v>0.15</v>
      </c>
      <c r="N7" s="28">
        <v>9123333.333333334</v>
      </c>
      <c r="O7" s="30">
        <v>0.2</v>
      </c>
      <c r="P7" s="31"/>
      <c r="Q7" s="28"/>
      <c r="R7" s="30"/>
      <c r="S7" s="24"/>
    </row>
    <row r="8" spans="1:19" ht="12.75">
      <c r="A8" s="25" t="s">
        <v>28</v>
      </c>
      <c r="B8" s="26" t="s">
        <v>29</v>
      </c>
      <c r="C8" s="27"/>
      <c r="D8" s="28">
        <v>32654999.63878314</v>
      </c>
      <c r="E8" s="28">
        <v>32654999.638783142</v>
      </c>
      <c r="F8" s="29">
        <v>23339999.638783142</v>
      </c>
      <c r="G8" s="30">
        <v>0.7147450588565644</v>
      </c>
      <c r="H8" s="28">
        <v>9315000</v>
      </c>
      <c r="I8" s="30">
        <v>0.28525494114343575</v>
      </c>
      <c r="J8" s="28">
        <v>9817500.083977042</v>
      </c>
      <c r="K8" s="32">
        <v>0.300643092713961</v>
      </c>
      <c r="L8" s="28">
        <v>4207499.554806097</v>
      </c>
      <c r="M8" s="32">
        <v>0.12884702499916753</v>
      </c>
      <c r="N8" s="28">
        <v>9315000</v>
      </c>
      <c r="O8" s="33">
        <v>0.28525494114343575</v>
      </c>
      <c r="P8" s="31"/>
      <c r="Q8" s="28"/>
      <c r="R8" s="33"/>
      <c r="S8" s="24"/>
    </row>
    <row r="9" spans="1:19" ht="12.75">
      <c r="A9" s="16" t="s">
        <v>30</v>
      </c>
      <c r="B9" s="17" t="s">
        <v>31</v>
      </c>
      <c r="C9" s="18"/>
      <c r="D9" s="19">
        <v>78271666.30544981</v>
      </c>
      <c r="E9" s="19">
        <v>78271666.30544981</v>
      </c>
      <c r="F9" s="20">
        <v>59833332.97211647</v>
      </c>
      <c r="G9" s="21">
        <v>0.7644315727050065</v>
      </c>
      <c r="H9" s="19">
        <v>23000000</v>
      </c>
      <c r="I9" s="21">
        <v>0.29384835005612475</v>
      </c>
      <c r="J9" s="19">
        <v>25783333.417310376</v>
      </c>
      <c r="K9" s="21">
        <v>0.32940826015754776</v>
      </c>
      <c r="L9" s="19">
        <v>11049999.554806098</v>
      </c>
      <c r="M9" s="21">
        <v>0.14117496249133413</v>
      </c>
      <c r="N9" s="34">
        <v>18438333.333333336</v>
      </c>
      <c r="O9" s="21">
        <v>0.23556842729499336</v>
      </c>
      <c r="P9" s="22"/>
      <c r="Q9" s="34"/>
      <c r="R9" s="21"/>
      <c r="S9" s="23"/>
    </row>
    <row r="10" spans="1:19" ht="12.75">
      <c r="A10" s="25" t="s">
        <v>32</v>
      </c>
      <c r="B10" s="26" t="s">
        <v>33</v>
      </c>
      <c r="C10" s="27"/>
      <c r="D10" s="28">
        <v>18000000</v>
      </c>
      <c r="E10" s="28">
        <v>18000000</v>
      </c>
      <c r="F10" s="29">
        <v>18000000</v>
      </c>
      <c r="G10" s="30">
        <v>1</v>
      </c>
      <c r="H10" s="28">
        <v>9000000</v>
      </c>
      <c r="I10" s="30">
        <v>0.5</v>
      </c>
      <c r="J10" s="28">
        <v>6300000</v>
      </c>
      <c r="K10" s="30">
        <v>0.35</v>
      </c>
      <c r="L10" s="28">
        <v>2700000</v>
      </c>
      <c r="M10" s="30">
        <v>0.15</v>
      </c>
      <c r="N10" s="28"/>
      <c r="O10" s="30"/>
      <c r="P10" s="31"/>
      <c r="Q10" s="28"/>
      <c r="R10" s="30"/>
      <c r="S10" s="24"/>
    </row>
    <row r="11" spans="1:19" ht="12.75">
      <c r="A11" s="25" t="s">
        <v>34</v>
      </c>
      <c r="B11" s="26" t="s">
        <v>33</v>
      </c>
      <c r="C11" s="27"/>
      <c r="D11" s="28">
        <v>7000000.000000001</v>
      </c>
      <c r="E11" s="28">
        <v>7000000</v>
      </c>
      <c r="F11" s="29">
        <v>7000000</v>
      </c>
      <c r="G11" s="30">
        <v>1</v>
      </c>
      <c r="H11" s="28">
        <v>3500000</v>
      </c>
      <c r="I11" s="30">
        <v>0.5</v>
      </c>
      <c r="J11" s="28">
        <v>2450000</v>
      </c>
      <c r="K11" s="30">
        <v>0.35</v>
      </c>
      <c r="L11" s="28">
        <v>1050000</v>
      </c>
      <c r="M11" s="30">
        <v>0.15</v>
      </c>
      <c r="N11" s="28"/>
      <c r="O11" s="30"/>
      <c r="P11" s="31"/>
      <c r="Q11" s="28"/>
      <c r="R11" s="30"/>
      <c r="S11" s="24"/>
    </row>
    <row r="12" spans="1:19" ht="12.75">
      <c r="A12" s="16" t="s">
        <v>35</v>
      </c>
      <c r="B12" s="17" t="s">
        <v>33</v>
      </c>
      <c r="C12" s="18"/>
      <c r="D12" s="19">
        <v>25000000</v>
      </c>
      <c r="E12" s="19">
        <v>25000000</v>
      </c>
      <c r="F12" s="20">
        <v>25000000</v>
      </c>
      <c r="G12" s="21">
        <v>1</v>
      </c>
      <c r="H12" s="19">
        <v>12500000</v>
      </c>
      <c r="I12" s="21">
        <v>0.5</v>
      </c>
      <c r="J12" s="19">
        <v>8750000</v>
      </c>
      <c r="K12" s="21">
        <v>0.35</v>
      </c>
      <c r="L12" s="19">
        <v>3750000</v>
      </c>
      <c r="M12" s="21">
        <v>0.15</v>
      </c>
      <c r="N12" s="19"/>
      <c r="O12" s="21"/>
      <c r="P12" s="22"/>
      <c r="Q12" s="34"/>
      <c r="R12" s="21"/>
      <c r="S12" s="23"/>
    </row>
    <row r="13" spans="1:19" ht="12.75">
      <c r="A13" s="25" t="s">
        <v>36</v>
      </c>
      <c r="B13" s="26" t="s">
        <v>37</v>
      </c>
      <c r="C13" s="27"/>
      <c r="D13" s="28">
        <v>4400000</v>
      </c>
      <c r="E13" s="28">
        <v>4400000</v>
      </c>
      <c r="F13" s="29">
        <v>4400000</v>
      </c>
      <c r="G13" s="30">
        <v>1</v>
      </c>
      <c r="H13" s="28">
        <v>2200000</v>
      </c>
      <c r="I13" s="30">
        <v>0.5</v>
      </c>
      <c r="J13" s="28">
        <v>1540000</v>
      </c>
      <c r="K13" s="30">
        <v>0.35</v>
      </c>
      <c r="L13" s="28">
        <v>660000</v>
      </c>
      <c r="M13" s="30">
        <v>0.15</v>
      </c>
      <c r="N13" s="28"/>
      <c r="O13" s="30"/>
      <c r="P13" s="31"/>
      <c r="Q13" s="28"/>
      <c r="R13" s="30"/>
      <c r="S13" s="24"/>
    </row>
    <row r="14" spans="1:19" ht="12.75">
      <c r="A14" s="25" t="s">
        <v>38</v>
      </c>
      <c r="B14" s="26" t="s">
        <v>39</v>
      </c>
      <c r="C14" s="27"/>
      <c r="D14" s="28">
        <v>4400000</v>
      </c>
      <c r="E14" s="28">
        <v>4400000</v>
      </c>
      <c r="F14" s="29">
        <v>4400000</v>
      </c>
      <c r="G14" s="30">
        <v>1</v>
      </c>
      <c r="H14" s="28">
        <v>2200000</v>
      </c>
      <c r="I14" s="30">
        <v>0.5</v>
      </c>
      <c r="J14" s="28">
        <v>1540000</v>
      </c>
      <c r="K14" s="30">
        <v>0.35</v>
      </c>
      <c r="L14" s="28">
        <v>660000</v>
      </c>
      <c r="M14" s="30">
        <v>0.15</v>
      </c>
      <c r="N14" s="28"/>
      <c r="O14" s="30"/>
      <c r="P14" s="31"/>
      <c r="Q14" s="28"/>
      <c r="R14" s="30"/>
      <c r="S14" s="24"/>
    </row>
    <row r="15" spans="1:19" ht="12.75">
      <c r="A15" s="25" t="s">
        <v>40</v>
      </c>
      <c r="B15" s="26" t="s">
        <v>39</v>
      </c>
      <c r="C15" s="27"/>
      <c r="D15" s="28">
        <v>4200000</v>
      </c>
      <c r="E15" s="28">
        <v>4200000</v>
      </c>
      <c r="F15" s="29">
        <v>4200000</v>
      </c>
      <c r="G15" s="30">
        <v>1</v>
      </c>
      <c r="H15" s="28">
        <v>2100000</v>
      </c>
      <c r="I15" s="30">
        <v>0.5</v>
      </c>
      <c r="J15" s="28">
        <v>1470000</v>
      </c>
      <c r="K15" s="30">
        <v>0.35</v>
      </c>
      <c r="L15" s="28">
        <v>630000</v>
      </c>
      <c r="M15" s="30">
        <v>0.15</v>
      </c>
      <c r="N15" s="28"/>
      <c r="O15" s="30"/>
      <c r="P15" s="31"/>
      <c r="Q15" s="28"/>
      <c r="R15" s="30"/>
      <c r="S15" s="24"/>
    </row>
    <row r="16" spans="1:19" ht="12.75">
      <c r="A16" s="16" t="s">
        <v>41</v>
      </c>
      <c r="B16" s="17" t="s">
        <v>37</v>
      </c>
      <c r="C16" s="18"/>
      <c r="D16" s="19">
        <v>13000000</v>
      </c>
      <c r="E16" s="19">
        <v>13000000</v>
      </c>
      <c r="F16" s="20">
        <v>13000000</v>
      </c>
      <c r="G16" s="21">
        <v>1</v>
      </c>
      <c r="H16" s="19">
        <v>6500000</v>
      </c>
      <c r="I16" s="21">
        <v>0.5</v>
      </c>
      <c r="J16" s="19">
        <v>4550000</v>
      </c>
      <c r="K16" s="21">
        <v>0.35</v>
      </c>
      <c r="L16" s="19">
        <v>1950000</v>
      </c>
      <c r="M16" s="21">
        <v>0.15</v>
      </c>
      <c r="N16" s="19"/>
      <c r="O16" s="21"/>
      <c r="P16" s="22"/>
      <c r="Q16" s="34"/>
      <c r="R16" s="21"/>
      <c r="S16" s="23"/>
    </row>
    <row r="17" spans="1:19" ht="12.75">
      <c r="A17" s="35" t="s">
        <v>42</v>
      </c>
      <c r="B17" s="36" t="s">
        <v>43</v>
      </c>
      <c r="C17" s="37"/>
      <c r="D17" s="38">
        <v>208271666.3054498</v>
      </c>
      <c r="E17" s="38">
        <v>208271666.3054498</v>
      </c>
      <c r="F17" s="39">
        <v>162233332.97211647</v>
      </c>
      <c r="G17" s="40">
        <v>0.778950568985155</v>
      </c>
      <c r="H17" s="41">
        <v>65000000</v>
      </c>
      <c r="I17" s="40">
        <v>0.31209237988556465</v>
      </c>
      <c r="J17" s="41">
        <v>68063333.41731037</v>
      </c>
      <c r="K17" s="40">
        <v>0.3268007339869704</v>
      </c>
      <c r="L17" s="41">
        <v>29169999.5548061</v>
      </c>
      <c r="M17" s="40">
        <v>0.14005745511261994</v>
      </c>
      <c r="N17" s="41">
        <v>46038333.333333336</v>
      </c>
      <c r="O17" s="40">
        <v>0.22104943101484495</v>
      </c>
      <c r="P17" s="42"/>
      <c r="Q17" s="41">
        <v>0</v>
      </c>
      <c r="R17" s="40" t="s">
        <v>43</v>
      </c>
      <c r="S17" s="43"/>
    </row>
    <row r="18" spans="1:19" ht="12.75">
      <c r="A18" s="44" t="s">
        <v>44</v>
      </c>
      <c r="B18" s="45" t="s">
        <v>27</v>
      </c>
      <c r="C18" s="27"/>
      <c r="D18" s="28">
        <v>87509405.56809635</v>
      </c>
      <c r="E18" s="28">
        <v>38766666.66666668</v>
      </c>
      <c r="F18" s="29">
        <v>38766666.66666668</v>
      </c>
      <c r="G18" s="30">
        <v>0.44299999999999995</v>
      </c>
      <c r="H18" s="46">
        <v>12750000.000000002</v>
      </c>
      <c r="I18" s="47">
        <v>0.14569862424763538</v>
      </c>
      <c r="J18" s="46">
        <v>18211666.666666675</v>
      </c>
      <c r="K18" s="47">
        <v>0.2081109630266552</v>
      </c>
      <c r="L18" s="46">
        <v>7805000.000000002</v>
      </c>
      <c r="M18" s="47">
        <v>0.08919041272570935</v>
      </c>
      <c r="N18" s="46"/>
      <c r="O18" s="47"/>
      <c r="P18" s="48"/>
      <c r="Q18" s="28">
        <v>48742738.901429676</v>
      </c>
      <c r="R18" s="30">
        <v>0.557</v>
      </c>
      <c r="S18" s="49"/>
    </row>
    <row r="19" spans="1:19" ht="12.75">
      <c r="A19" s="44" t="s">
        <v>45</v>
      </c>
      <c r="B19" s="45" t="s">
        <v>27</v>
      </c>
      <c r="C19" s="27"/>
      <c r="D19" s="28">
        <v>59641025.64102565</v>
      </c>
      <c r="E19" s="28">
        <v>7753333.333333335</v>
      </c>
      <c r="F19" s="29">
        <v>7753333.333333335</v>
      </c>
      <c r="G19" s="47">
        <v>0.13</v>
      </c>
      <c r="H19" s="46">
        <v>2550000</v>
      </c>
      <c r="I19" s="47">
        <v>0.04275580395528805</v>
      </c>
      <c r="J19" s="46">
        <v>3642333.3333333344</v>
      </c>
      <c r="K19" s="47">
        <v>0.061070937231298375</v>
      </c>
      <c r="L19" s="46">
        <v>1561000</v>
      </c>
      <c r="M19" s="47">
        <v>0.026173258813413588</v>
      </c>
      <c r="N19" s="46"/>
      <c r="O19" s="47"/>
      <c r="P19" s="48"/>
      <c r="Q19" s="28">
        <v>51887692.30769231</v>
      </c>
      <c r="R19" s="30">
        <v>0.87</v>
      </c>
      <c r="S19" s="49"/>
    </row>
    <row r="20" spans="1:19" ht="12.75">
      <c r="A20" s="44" t="s">
        <v>46</v>
      </c>
      <c r="B20" s="45" t="s">
        <v>27</v>
      </c>
      <c r="C20" s="27"/>
      <c r="D20" s="28">
        <v>98894557.82312933</v>
      </c>
      <c r="E20" s="28">
        <v>19383333.33333334</v>
      </c>
      <c r="F20" s="29">
        <v>19383333.33333334</v>
      </c>
      <c r="G20" s="47">
        <v>0.19599999999999992</v>
      </c>
      <c r="H20" s="46">
        <v>6375000.000000001</v>
      </c>
      <c r="I20" s="47">
        <v>0.0644625967325881</v>
      </c>
      <c r="J20" s="46">
        <v>9105833.33333334</v>
      </c>
      <c r="K20" s="47">
        <v>0.0920761822871883</v>
      </c>
      <c r="L20" s="46">
        <v>3902500</v>
      </c>
      <c r="M20" s="47">
        <v>0.03946122098022354</v>
      </c>
      <c r="N20" s="46"/>
      <c r="O20" s="47"/>
      <c r="P20" s="48"/>
      <c r="Q20" s="28">
        <v>79511224.48979598</v>
      </c>
      <c r="R20" s="30">
        <v>0.804</v>
      </c>
      <c r="S20" s="49"/>
    </row>
    <row r="21" spans="1:19" ht="12.75">
      <c r="A21" s="44" t="s">
        <v>47</v>
      </c>
      <c r="B21" s="45" t="s">
        <v>48</v>
      </c>
      <c r="C21" s="27"/>
      <c r="D21" s="28">
        <v>80763888.8888889</v>
      </c>
      <c r="E21" s="28">
        <v>11630000.000000002</v>
      </c>
      <c r="F21" s="29">
        <v>11630000.000000002</v>
      </c>
      <c r="G21" s="47">
        <v>0.14400000000000002</v>
      </c>
      <c r="H21" s="46">
        <v>3825000</v>
      </c>
      <c r="I21" s="47">
        <v>0.04736027515047292</v>
      </c>
      <c r="J21" s="46">
        <v>5463500.000000002</v>
      </c>
      <c r="K21" s="47">
        <v>0.06764780739466898</v>
      </c>
      <c r="L21" s="46">
        <v>2341500</v>
      </c>
      <c r="M21" s="47">
        <v>0.028991917454858122</v>
      </c>
      <c r="N21" s="46"/>
      <c r="O21" s="47"/>
      <c r="P21" s="48"/>
      <c r="Q21" s="28">
        <v>69133888.8888889</v>
      </c>
      <c r="R21" s="30">
        <v>0.856</v>
      </c>
      <c r="S21" s="49"/>
    </row>
    <row r="22" spans="1:19" ht="12.75">
      <c r="A22" s="50" t="s">
        <v>49</v>
      </c>
      <c r="B22" s="17" t="s">
        <v>50</v>
      </c>
      <c r="C22" s="18"/>
      <c r="D22" s="19">
        <v>326808877.9211402</v>
      </c>
      <c r="E22" s="19">
        <v>77533333.33333336</v>
      </c>
      <c r="F22" s="20">
        <v>77533333.33333336</v>
      </c>
      <c r="G22" s="21">
        <v>0.23724365698548233</v>
      </c>
      <c r="H22" s="19">
        <v>25500000.000000004</v>
      </c>
      <c r="I22" s="21">
        <v>0.07802725605928373</v>
      </c>
      <c r="J22" s="19">
        <v>36423333.33333335</v>
      </c>
      <c r="K22" s="21">
        <v>0.11145148064833904</v>
      </c>
      <c r="L22" s="19">
        <v>15610000.000000004</v>
      </c>
      <c r="M22" s="21">
        <v>0.04776492027785958</v>
      </c>
      <c r="N22" s="19"/>
      <c r="O22" s="21"/>
      <c r="P22" s="22"/>
      <c r="Q22" s="19">
        <v>249275544.58780688</v>
      </c>
      <c r="R22" s="21">
        <v>0.7627563430145178</v>
      </c>
      <c r="S22" s="23"/>
    </row>
    <row r="23" spans="1:19" ht="12.75">
      <c r="A23" s="51" t="s">
        <v>51</v>
      </c>
      <c r="B23" s="45" t="s">
        <v>39</v>
      </c>
      <c r="C23" s="27"/>
      <c r="D23" s="28">
        <v>54273333.333333336</v>
      </c>
      <c r="E23" s="28">
        <v>27136666.666666668</v>
      </c>
      <c r="F23" s="29">
        <v>27136666.666666668</v>
      </c>
      <c r="G23" s="47">
        <v>0.5</v>
      </c>
      <c r="H23" s="46">
        <v>8925000</v>
      </c>
      <c r="I23" s="47">
        <v>0.16444539982803094</v>
      </c>
      <c r="J23" s="46">
        <v>12748166.666666668</v>
      </c>
      <c r="K23" s="47">
        <v>0.23488822012037835</v>
      </c>
      <c r="L23" s="46">
        <v>5463500</v>
      </c>
      <c r="M23" s="47">
        <v>0.1006663800515907</v>
      </c>
      <c r="N23" s="46"/>
      <c r="O23" s="47"/>
      <c r="P23" s="48"/>
      <c r="Q23" s="28">
        <v>27136666.666666668</v>
      </c>
      <c r="R23" s="30">
        <v>0.5</v>
      </c>
      <c r="S23" s="49"/>
    </row>
    <row r="24" spans="1:19" ht="12.75">
      <c r="A24" s="51" t="s">
        <v>52</v>
      </c>
      <c r="B24" s="45" t="s">
        <v>53</v>
      </c>
      <c r="C24" s="27"/>
      <c r="D24" s="28">
        <v>25896236.918281008</v>
      </c>
      <c r="E24" s="28">
        <v>11630000.000000002</v>
      </c>
      <c r="F24" s="29">
        <v>11630000.000000002</v>
      </c>
      <c r="G24" s="47">
        <v>0.44910000000000005</v>
      </c>
      <c r="H24" s="46">
        <v>3825000</v>
      </c>
      <c r="I24" s="47">
        <v>0.1477048581255374</v>
      </c>
      <c r="J24" s="46">
        <v>5463500.000000002</v>
      </c>
      <c r="K24" s="47">
        <v>0.21097659931212387</v>
      </c>
      <c r="L24" s="46">
        <v>2341500</v>
      </c>
      <c r="M24" s="47">
        <v>0.09041854256233878</v>
      </c>
      <c r="N24" s="46"/>
      <c r="O24" s="47"/>
      <c r="P24" s="48"/>
      <c r="Q24" s="28">
        <v>14266236.918281006</v>
      </c>
      <c r="R24" s="30">
        <v>0.5509</v>
      </c>
      <c r="S24" s="49"/>
    </row>
    <row r="25" spans="1:19" ht="12.75">
      <c r="A25" s="50" t="s">
        <v>54</v>
      </c>
      <c r="B25" s="17" t="s">
        <v>37</v>
      </c>
      <c r="C25" s="18"/>
      <c r="D25" s="19">
        <v>80169570.25161435</v>
      </c>
      <c r="E25" s="19">
        <v>38766666.66666667</v>
      </c>
      <c r="F25" s="20">
        <v>38766666.66666667</v>
      </c>
      <c r="G25" s="21">
        <v>0.4835583694037083</v>
      </c>
      <c r="H25" s="19">
        <v>12750000</v>
      </c>
      <c r="I25" s="21">
        <v>0.15903789879356697</v>
      </c>
      <c r="J25" s="19">
        <v>18211666.66666667</v>
      </c>
      <c r="K25" s="21">
        <v>0.22716432942709894</v>
      </c>
      <c r="L25" s="19">
        <v>7805000</v>
      </c>
      <c r="M25" s="21">
        <v>0.09735614118304237</v>
      </c>
      <c r="N25" s="19"/>
      <c r="O25" s="21"/>
      <c r="P25" s="22"/>
      <c r="Q25" s="34">
        <v>41402903.584947675</v>
      </c>
      <c r="R25" s="21">
        <v>0.5164416305962918</v>
      </c>
      <c r="S25" s="23"/>
    </row>
    <row r="26" spans="1:19" ht="12.75">
      <c r="A26" s="51" t="s">
        <v>55</v>
      </c>
      <c r="B26" s="45" t="s">
        <v>56</v>
      </c>
      <c r="C26" s="27"/>
      <c r="D26" s="28">
        <v>48806954.43645084</v>
      </c>
      <c r="E26" s="28">
        <v>27136666.666666668</v>
      </c>
      <c r="F26" s="29">
        <v>27136666.666666668</v>
      </c>
      <c r="G26" s="47">
        <v>0.556</v>
      </c>
      <c r="H26" s="46">
        <v>8925000</v>
      </c>
      <c r="I26" s="52">
        <v>0.1828632846087704</v>
      </c>
      <c r="J26" s="46">
        <v>12748166.666666668</v>
      </c>
      <c r="K26" s="47">
        <v>0.26119570077386073</v>
      </c>
      <c r="L26" s="46">
        <v>5463500</v>
      </c>
      <c r="M26" s="47">
        <v>0.11194101461736887</v>
      </c>
      <c r="N26" s="46"/>
      <c r="O26" s="47"/>
      <c r="P26" s="48"/>
      <c r="Q26" s="28">
        <v>21670287.76978417</v>
      </c>
      <c r="R26" s="47">
        <v>0.444</v>
      </c>
      <c r="S26" s="49"/>
    </row>
    <row r="27" spans="1:19" ht="12.75">
      <c r="A27" s="51" t="s">
        <v>57</v>
      </c>
      <c r="B27" s="45" t="s">
        <v>56</v>
      </c>
      <c r="C27" s="27"/>
      <c r="D27" s="28">
        <v>3876666.666666668</v>
      </c>
      <c r="E27" s="28">
        <v>3876666.666666668</v>
      </c>
      <c r="F27" s="29">
        <v>3876666.666666668</v>
      </c>
      <c r="G27" s="47">
        <v>1</v>
      </c>
      <c r="H27" s="46">
        <v>1275000</v>
      </c>
      <c r="I27" s="52">
        <v>0.3288907996560619</v>
      </c>
      <c r="J27" s="46">
        <v>1821166.6666666674</v>
      </c>
      <c r="K27" s="47">
        <v>0.4697764402407567</v>
      </c>
      <c r="L27" s="46">
        <v>780500</v>
      </c>
      <c r="M27" s="47">
        <v>0.2013327601031814</v>
      </c>
      <c r="N27" s="46"/>
      <c r="O27" s="47"/>
      <c r="P27" s="48"/>
      <c r="Q27" s="28"/>
      <c r="R27" s="47"/>
      <c r="S27" s="49"/>
    </row>
    <row r="28" spans="1:19" ht="12.75">
      <c r="A28" s="51" t="s">
        <v>58</v>
      </c>
      <c r="B28" s="45" t="s">
        <v>56</v>
      </c>
      <c r="C28" s="27"/>
      <c r="D28" s="28">
        <v>7753333.333333336</v>
      </c>
      <c r="E28" s="28">
        <v>7753333.333333336</v>
      </c>
      <c r="F28" s="29">
        <v>7753333.333333336</v>
      </c>
      <c r="G28" s="47">
        <v>1</v>
      </c>
      <c r="H28" s="46">
        <v>2550000</v>
      </c>
      <c r="I28" s="52">
        <v>0.3288907996560619</v>
      </c>
      <c r="J28" s="46">
        <v>3642333.333333335</v>
      </c>
      <c r="K28" s="47">
        <v>0.4697764402407567</v>
      </c>
      <c r="L28" s="46">
        <v>1561000</v>
      </c>
      <c r="M28" s="47">
        <v>0.2013327601031814</v>
      </c>
      <c r="N28" s="46"/>
      <c r="O28" s="47"/>
      <c r="P28" s="48"/>
      <c r="Q28" s="28"/>
      <c r="R28" s="47"/>
      <c r="S28" s="49"/>
    </row>
    <row r="29" spans="1:19" ht="12.75">
      <c r="A29" s="50" t="s">
        <v>59</v>
      </c>
      <c r="B29" s="17" t="s">
        <v>56</v>
      </c>
      <c r="C29" s="18"/>
      <c r="D29" s="53">
        <v>60436954.43645085</v>
      </c>
      <c r="E29" s="53">
        <v>38766666.66666667</v>
      </c>
      <c r="F29" s="20">
        <v>38766666.66666667</v>
      </c>
      <c r="G29" s="21">
        <v>0.6414397784956161</v>
      </c>
      <c r="H29" s="19">
        <v>12750000</v>
      </c>
      <c r="I29" s="21">
        <v>0.21096364168063036</v>
      </c>
      <c r="J29" s="19">
        <v>18211666.66666667</v>
      </c>
      <c r="K29" s="21">
        <v>0.30133329577049</v>
      </c>
      <c r="L29" s="19">
        <v>7805000</v>
      </c>
      <c r="M29" s="21">
        <v>0.1291428410444957</v>
      </c>
      <c r="N29" s="19"/>
      <c r="O29" s="21"/>
      <c r="P29" s="22"/>
      <c r="Q29" s="34">
        <v>21670287.76978417</v>
      </c>
      <c r="R29" s="21">
        <v>0.3585602215043839</v>
      </c>
      <c r="S29" s="54"/>
    </row>
    <row r="30" spans="1:19" ht="12.75">
      <c r="A30" s="35" t="s">
        <v>60</v>
      </c>
      <c r="B30" s="36" t="s">
        <v>43</v>
      </c>
      <c r="C30" s="37"/>
      <c r="D30" s="41">
        <v>467415402.60920537</v>
      </c>
      <c r="E30" s="41">
        <v>155066666.6666667</v>
      </c>
      <c r="F30" s="39">
        <v>155066666.6666667</v>
      </c>
      <c r="G30" s="40">
        <v>0.33175343773665533</v>
      </c>
      <c r="H30" s="41">
        <v>51000000</v>
      </c>
      <c r="I30" s="40">
        <v>0.1091106534258561</v>
      </c>
      <c r="J30" s="41">
        <v>72846666.66666669</v>
      </c>
      <c r="K30" s="40">
        <v>0.15584994901755947</v>
      </c>
      <c r="L30" s="41">
        <v>31220000.000000004</v>
      </c>
      <c r="M30" s="40">
        <v>0.06679283529323976</v>
      </c>
      <c r="N30" s="41">
        <v>0</v>
      </c>
      <c r="O30" s="40" t="s">
        <v>43</v>
      </c>
      <c r="P30" s="42"/>
      <c r="Q30" s="41">
        <v>312348735.94253874</v>
      </c>
      <c r="R30" s="40">
        <v>0.6682465622633448</v>
      </c>
      <c r="S30" s="55"/>
    </row>
    <row r="31" spans="1:19" ht="12.75">
      <c r="A31" s="56" t="s">
        <v>61</v>
      </c>
      <c r="B31" s="57" t="s">
        <v>62</v>
      </c>
      <c r="C31" s="27"/>
      <c r="D31" s="28">
        <v>28000000</v>
      </c>
      <c r="E31" s="28">
        <v>28000000</v>
      </c>
      <c r="F31" s="29">
        <v>19600000</v>
      </c>
      <c r="G31" s="47">
        <v>0.7</v>
      </c>
      <c r="H31" s="46">
        <v>7000000</v>
      </c>
      <c r="I31" s="47">
        <v>0.25</v>
      </c>
      <c r="J31" s="46">
        <v>8820000</v>
      </c>
      <c r="K31" s="47">
        <v>0.315</v>
      </c>
      <c r="L31" s="46">
        <v>3780000</v>
      </c>
      <c r="M31" s="47">
        <v>0.135</v>
      </c>
      <c r="N31" s="58">
        <v>8400000</v>
      </c>
      <c r="O31" s="59">
        <v>0.3</v>
      </c>
      <c r="P31" s="48"/>
      <c r="Q31" s="58"/>
      <c r="R31" s="59"/>
      <c r="S31" s="49"/>
    </row>
    <row r="32" spans="1:19" ht="12.75">
      <c r="A32" s="56" t="s">
        <v>63</v>
      </c>
      <c r="B32" s="57" t="s">
        <v>64</v>
      </c>
      <c r="C32" s="27"/>
      <c r="D32" s="28">
        <v>13000000</v>
      </c>
      <c r="E32" s="28">
        <v>13000000</v>
      </c>
      <c r="F32" s="29">
        <v>10400000</v>
      </c>
      <c r="G32" s="47">
        <v>0.8</v>
      </c>
      <c r="H32" s="46">
        <v>6500000</v>
      </c>
      <c r="I32" s="47">
        <v>0.5</v>
      </c>
      <c r="J32" s="46">
        <v>2730000</v>
      </c>
      <c r="K32" s="47">
        <v>0.21</v>
      </c>
      <c r="L32" s="46">
        <v>1170000</v>
      </c>
      <c r="M32" s="47">
        <v>0.09</v>
      </c>
      <c r="N32" s="58">
        <v>2600000</v>
      </c>
      <c r="O32" s="59">
        <v>0.2</v>
      </c>
      <c r="P32" s="48"/>
      <c r="Q32" s="58"/>
      <c r="R32" s="59"/>
      <c r="S32" s="49"/>
    </row>
    <row r="33" spans="1:19" ht="12.75">
      <c r="A33" s="56" t="s">
        <v>65</v>
      </c>
      <c r="B33" s="57" t="s">
        <v>66</v>
      </c>
      <c r="C33" s="27"/>
      <c r="D33" s="28">
        <v>12000000</v>
      </c>
      <c r="E33" s="28">
        <v>12000000</v>
      </c>
      <c r="F33" s="29">
        <v>12000000</v>
      </c>
      <c r="G33" s="47">
        <v>1</v>
      </c>
      <c r="H33" s="46">
        <v>6000000</v>
      </c>
      <c r="I33" s="47">
        <v>0.5</v>
      </c>
      <c r="J33" s="46">
        <v>4200000</v>
      </c>
      <c r="K33" s="47">
        <v>0.35</v>
      </c>
      <c r="L33" s="46">
        <v>1800000</v>
      </c>
      <c r="M33" s="47">
        <v>0.15</v>
      </c>
      <c r="N33" s="58"/>
      <c r="O33" s="59"/>
      <c r="P33" s="48"/>
      <c r="Q33" s="58"/>
      <c r="R33" s="59"/>
      <c r="S33" s="49"/>
    </row>
    <row r="34" spans="1:19" ht="12.75">
      <c r="A34" s="50" t="s">
        <v>67</v>
      </c>
      <c r="B34" s="17" t="s">
        <v>68</v>
      </c>
      <c r="C34" s="18"/>
      <c r="D34" s="19">
        <v>53000000</v>
      </c>
      <c r="E34" s="19">
        <v>53000000</v>
      </c>
      <c r="F34" s="20">
        <v>42000000</v>
      </c>
      <c r="G34" s="21">
        <v>0.7924528301886793</v>
      </c>
      <c r="H34" s="19">
        <v>19500000</v>
      </c>
      <c r="I34" s="21">
        <v>0.36792452830188677</v>
      </c>
      <c r="J34" s="19">
        <v>15750000</v>
      </c>
      <c r="K34" s="21">
        <v>0.2971698113207547</v>
      </c>
      <c r="L34" s="19">
        <v>6750000</v>
      </c>
      <c r="M34" s="21">
        <v>0.12735849056603774</v>
      </c>
      <c r="N34" s="19">
        <v>11000000</v>
      </c>
      <c r="O34" s="21">
        <v>0.20754716981132076</v>
      </c>
      <c r="P34" s="22"/>
      <c r="Q34" s="19"/>
      <c r="R34" s="21"/>
      <c r="S34" s="23"/>
    </row>
    <row r="35" spans="1:19" ht="12.75">
      <c r="A35" s="51" t="s">
        <v>69</v>
      </c>
      <c r="B35" s="45" t="s">
        <v>70</v>
      </c>
      <c r="C35" s="27"/>
      <c r="D35" s="28">
        <v>15750000</v>
      </c>
      <c r="E35" s="28">
        <v>15750000</v>
      </c>
      <c r="F35" s="29">
        <v>12600000</v>
      </c>
      <c r="G35" s="47">
        <v>0.8</v>
      </c>
      <c r="H35" s="46">
        <v>7875000</v>
      </c>
      <c r="I35" s="47">
        <v>0.5</v>
      </c>
      <c r="J35" s="46">
        <v>3307500</v>
      </c>
      <c r="K35" s="47">
        <v>0.21</v>
      </c>
      <c r="L35" s="46">
        <v>1417500</v>
      </c>
      <c r="M35" s="47">
        <v>0.09</v>
      </c>
      <c r="N35" s="58">
        <v>3150000</v>
      </c>
      <c r="O35" s="47">
        <v>0.2</v>
      </c>
      <c r="P35" s="48"/>
      <c r="Q35" s="58"/>
      <c r="R35" s="47"/>
      <c r="S35" s="49"/>
    </row>
    <row r="36" spans="1:19" ht="12.75">
      <c r="A36" s="51" t="s">
        <v>71</v>
      </c>
      <c r="B36" s="45" t="s">
        <v>70</v>
      </c>
      <c r="C36" s="27"/>
      <c r="D36" s="28">
        <v>17000000</v>
      </c>
      <c r="E36" s="28">
        <v>17000000</v>
      </c>
      <c r="F36" s="29">
        <v>13600000</v>
      </c>
      <c r="G36" s="47">
        <v>0.8</v>
      </c>
      <c r="H36" s="46">
        <v>8500000</v>
      </c>
      <c r="I36" s="47">
        <v>0.5</v>
      </c>
      <c r="J36" s="46">
        <v>3570000</v>
      </c>
      <c r="K36" s="47">
        <v>0.21</v>
      </c>
      <c r="L36" s="46">
        <v>1530000</v>
      </c>
      <c r="M36" s="47">
        <v>0.09</v>
      </c>
      <c r="N36" s="58">
        <v>3400000</v>
      </c>
      <c r="O36" s="47">
        <v>0.2</v>
      </c>
      <c r="P36" s="48"/>
      <c r="Q36" s="58"/>
      <c r="R36" s="47"/>
      <c r="S36" s="49"/>
    </row>
    <row r="37" spans="1:19" ht="12.75">
      <c r="A37" s="51" t="s">
        <v>72</v>
      </c>
      <c r="B37" s="45" t="s">
        <v>73</v>
      </c>
      <c r="C37" s="27"/>
      <c r="D37" s="28">
        <v>4000000</v>
      </c>
      <c r="E37" s="28">
        <v>4000000</v>
      </c>
      <c r="F37" s="29">
        <v>4000000</v>
      </c>
      <c r="G37" s="47">
        <v>1</v>
      </c>
      <c r="H37" s="46">
        <v>2000000</v>
      </c>
      <c r="I37" s="47">
        <v>0.5</v>
      </c>
      <c r="J37" s="46">
        <v>1400000</v>
      </c>
      <c r="K37" s="47">
        <v>0.35</v>
      </c>
      <c r="L37" s="46">
        <v>600000</v>
      </c>
      <c r="M37" s="47">
        <v>0.15</v>
      </c>
      <c r="N37" s="58"/>
      <c r="O37" s="59"/>
      <c r="P37" s="48"/>
      <c r="Q37" s="58"/>
      <c r="R37" s="59"/>
      <c r="S37" s="49"/>
    </row>
    <row r="38" spans="1:19" ht="12.75">
      <c r="A38" s="50" t="s">
        <v>74</v>
      </c>
      <c r="B38" s="17" t="s">
        <v>75</v>
      </c>
      <c r="C38" s="18"/>
      <c r="D38" s="19">
        <v>36750000</v>
      </c>
      <c r="E38" s="19">
        <v>36750000</v>
      </c>
      <c r="F38" s="20">
        <v>30200000</v>
      </c>
      <c r="G38" s="21">
        <v>0.8217687074829932</v>
      </c>
      <c r="H38" s="19">
        <v>18375000</v>
      </c>
      <c r="I38" s="21">
        <v>0.5</v>
      </c>
      <c r="J38" s="19">
        <v>8277500</v>
      </c>
      <c r="K38" s="21">
        <v>0.22523809523809524</v>
      </c>
      <c r="L38" s="19">
        <v>3547500</v>
      </c>
      <c r="M38" s="21">
        <v>0.09653061224489796</v>
      </c>
      <c r="N38" s="19">
        <v>6550000</v>
      </c>
      <c r="O38" s="21">
        <v>0.1782312925170068</v>
      </c>
      <c r="P38" s="22"/>
      <c r="Q38" s="19"/>
      <c r="R38" s="21"/>
      <c r="S38" s="23"/>
    </row>
    <row r="39" spans="1:19" ht="12.75">
      <c r="A39" s="60" t="s">
        <v>76</v>
      </c>
      <c r="B39" s="61" t="s">
        <v>70</v>
      </c>
      <c r="C39" s="62"/>
      <c r="D39" s="28">
        <v>87500000</v>
      </c>
      <c r="E39" s="28">
        <v>35000000</v>
      </c>
      <c r="F39" s="29">
        <v>35000000</v>
      </c>
      <c r="G39" s="59">
        <v>0.4</v>
      </c>
      <c r="H39" s="46">
        <v>13125000</v>
      </c>
      <c r="I39" s="59">
        <v>0.15</v>
      </c>
      <c r="J39" s="46">
        <v>15312499.999999998</v>
      </c>
      <c r="K39" s="59">
        <v>0.175</v>
      </c>
      <c r="L39" s="63">
        <v>6562500</v>
      </c>
      <c r="M39" s="59">
        <v>0.075</v>
      </c>
      <c r="N39" s="58"/>
      <c r="O39" s="59"/>
      <c r="P39" s="64"/>
      <c r="Q39" s="58">
        <v>52500000</v>
      </c>
      <c r="R39" s="59">
        <v>0.6</v>
      </c>
      <c r="S39" s="65"/>
    </row>
    <row r="40" spans="1:19" ht="12.75">
      <c r="A40" s="60" t="s">
        <v>77</v>
      </c>
      <c r="B40" s="61" t="s">
        <v>27</v>
      </c>
      <c r="C40" s="62"/>
      <c r="D40" s="28">
        <v>46666666.33333329</v>
      </c>
      <c r="E40" s="28">
        <v>22333333.3333333</v>
      </c>
      <c r="F40" s="29">
        <v>22333333.3333333</v>
      </c>
      <c r="G40" s="66">
        <v>0.4785714319897956</v>
      </c>
      <c r="H40" s="46">
        <v>7000000</v>
      </c>
      <c r="I40" s="66">
        <v>0.15000000107142872</v>
      </c>
      <c r="J40" s="46">
        <v>10733332.333333299</v>
      </c>
      <c r="K40" s="66">
        <v>0.2300000016428566</v>
      </c>
      <c r="L40" s="63">
        <v>4600001</v>
      </c>
      <c r="M40" s="66">
        <v>0.09857142927551028</v>
      </c>
      <c r="N40" s="58"/>
      <c r="O40" s="59"/>
      <c r="P40" s="67"/>
      <c r="Q40" s="58">
        <v>24333332.999999996</v>
      </c>
      <c r="R40" s="59">
        <v>0.5214285680102044</v>
      </c>
      <c r="S40" s="65"/>
    </row>
    <row r="41" spans="1:19" ht="12.75">
      <c r="A41" s="68" t="s">
        <v>78</v>
      </c>
      <c r="B41" s="69" t="s">
        <v>79</v>
      </c>
      <c r="C41" s="70"/>
      <c r="D41" s="19">
        <v>134166666.33333328</v>
      </c>
      <c r="E41" s="19">
        <v>57333333.3333333</v>
      </c>
      <c r="F41" s="71">
        <v>57333333.3333333</v>
      </c>
      <c r="G41" s="72">
        <v>0.4273291936082712</v>
      </c>
      <c r="H41" s="53">
        <v>20125000</v>
      </c>
      <c r="I41" s="72">
        <v>0.15000000037267086</v>
      </c>
      <c r="J41" s="53">
        <v>26045832.3333333</v>
      </c>
      <c r="K41" s="72">
        <v>0.19413042781150397</v>
      </c>
      <c r="L41" s="53">
        <v>11162501</v>
      </c>
      <c r="M41" s="72">
        <v>0.08319876542409635</v>
      </c>
      <c r="N41" s="73"/>
      <c r="O41" s="21"/>
      <c r="P41" s="74"/>
      <c r="Q41" s="73">
        <v>76833332.99999999</v>
      </c>
      <c r="R41" s="72">
        <v>0.5726708063917288</v>
      </c>
      <c r="S41" s="75"/>
    </row>
    <row r="42" spans="1:19" ht="12.75">
      <c r="A42" s="60" t="s">
        <v>80</v>
      </c>
      <c r="B42" s="61" t="s">
        <v>81</v>
      </c>
      <c r="C42" s="62"/>
      <c r="D42" s="28">
        <v>8000000</v>
      </c>
      <c r="E42" s="28">
        <v>8000000</v>
      </c>
      <c r="F42" s="29">
        <v>7200000</v>
      </c>
      <c r="G42" s="59">
        <v>0.9</v>
      </c>
      <c r="H42" s="63">
        <v>4000000</v>
      </c>
      <c r="I42" s="66">
        <v>0.5</v>
      </c>
      <c r="J42" s="46">
        <v>2240000</v>
      </c>
      <c r="K42" s="59">
        <v>0.28</v>
      </c>
      <c r="L42" s="46">
        <v>960000</v>
      </c>
      <c r="M42" s="59">
        <v>0.12</v>
      </c>
      <c r="N42" s="58">
        <v>800000</v>
      </c>
      <c r="O42" s="59">
        <v>0.1</v>
      </c>
      <c r="P42" s="64"/>
      <c r="Q42" s="58"/>
      <c r="R42" s="59"/>
      <c r="S42" s="65"/>
    </row>
    <row r="43" spans="1:19" ht="12.75">
      <c r="A43" s="60" t="s">
        <v>82</v>
      </c>
      <c r="B43" s="61" t="s">
        <v>81</v>
      </c>
      <c r="C43" s="62"/>
      <c r="D43" s="28">
        <v>6000000</v>
      </c>
      <c r="E43" s="28">
        <v>6000000</v>
      </c>
      <c r="F43" s="29">
        <v>5400000</v>
      </c>
      <c r="G43" s="66">
        <v>0.9</v>
      </c>
      <c r="H43" s="76">
        <v>3000000</v>
      </c>
      <c r="I43" s="66">
        <v>0.5</v>
      </c>
      <c r="J43" s="46">
        <v>1680000</v>
      </c>
      <c r="K43" s="66">
        <v>0.28</v>
      </c>
      <c r="L43" s="46">
        <v>720000</v>
      </c>
      <c r="M43" s="66">
        <v>0.12</v>
      </c>
      <c r="N43" s="58">
        <v>600000</v>
      </c>
      <c r="O43" s="59">
        <v>0.1</v>
      </c>
      <c r="P43" s="64"/>
      <c r="Q43" s="58"/>
      <c r="R43" s="59"/>
      <c r="S43" s="65"/>
    </row>
    <row r="44" spans="1:19" ht="12.75">
      <c r="A44" s="68" t="s">
        <v>83</v>
      </c>
      <c r="B44" s="69" t="s">
        <v>81</v>
      </c>
      <c r="C44" s="70"/>
      <c r="D44" s="19">
        <v>14000000</v>
      </c>
      <c r="E44" s="19">
        <v>14000000</v>
      </c>
      <c r="F44" s="71">
        <v>12600000</v>
      </c>
      <c r="G44" s="72">
        <v>0.9</v>
      </c>
      <c r="H44" s="53">
        <v>7000000</v>
      </c>
      <c r="I44" s="72">
        <v>0.5</v>
      </c>
      <c r="J44" s="53">
        <v>3920000</v>
      </c>
      <c r="K44" s="72">
        <v>0.28</v>
      </c>
      <c r="L44" s="53">
        <v>1680000</v>
      </c>
      <c r="M44" s="72">
        <v>0.12</v>
      </c>
      <c r="N44" s="53">
        <v>1400000</v>
      </c>
      <c r="O44" s="72">
        <v>0.1</v>
      </c>
      <c r="P44" s="74"/>
      <c r="Q44" s="53">
        <v>0</v>
      </c>
      <c r="R44" s="72" t="s">
        <v>43</v>
      </c>
      <c r="S44" s="75"/>
    </row>
    <row r="45" spans="1:19" ht="12.75">
      <c r="A45" s="35" t="s">
        <v>84</v>
      </c>
      <c r="B45" s="36" t="s">
        <v>43</v>
      </c>
      <c r="C45" s="37"/>
      <c r="D45" s="38">
        <v>237916666.33333328</v>
      </c>
      <c r="E45" s="38">
        <v>161083333.3333333</v>
      </c>
      <c r="F45" s="77">
        <v>142133333.3333333</v>
      </c>
      <c r="G45" s="78">
        <v>0.5974080568790306</v>
      </c>
      <c r="H45" s="38">
        <v>65000000</v>
      </c>
      <c r="I45" s="40">
        <v>0.2732049040605323</v>
      </c>
      <c r="J45" s="38">
        <v>53993332.3333333</v>
      </c>
      <c r="K45" s="40">
        <v>0.22694220276979632</v>
      </c>
      <c r="L45" s="38">
        <v>23140001</v>
      </c>
      <c r="M45" s="40">
        <v>0.09726095004870187</v>
      </c>
      <c r="N45" s="38">
        <v>18950000</v>
      </c>
      <c r="O45" s="40">
        <v>0.07964973741457057</v>
      </c>
      <c r="P45" s="42"/>
      <c r="Q45" s="38">
        <v>76833332.99999999</v>
      </c>
      <c r="R45" s="40">
        <v>0.32294220570639887</v>
      </c>
      <c r="S45" s="79"/>
    </row>
    <row r="46" spans="1:19" ht="12.75">
      <c r="A46" s="80" t="s">
        <v>85</v>
      </c>
      <c r="B46" s="26" t="s">
        <v>86</v>
      </c>
      <c r="C46" s="81"/>
      <c r="D46" s="28">
        <v>3800000</v>
      </c>
      <c r="E46" s="28">
        <v>3800000</v>
      </c>
      <c r="F46" s="29">
        <v>3800000</v>
      </c>
      <c r="G46" s="59">
        <v>1</v>
      </c>
      <c r="H46" s="76">
        <v>1900000</v>
      </c>
      <c r="I46" s="59">
        <v>0.5</v>
      </c>
      <c r="J46" s="46">
        <v>1330000</v>
      </c>
      <c r="K46" s="30">
        <v>0.35</v>
      </c>
      <c r="L46" s="46">
        <v>570000</v>
      </c>
      <c r="M46" s="30">
        <v>0.15</v>
      </c>
      <c r="N46" s="28"/>
      <c r="O46" s="30"/>
      <c r="P46" s="31"/>
      <c r="Q46" s="82"/>
      <c r="R46" s="30"/>
      <c r="S46" s="24"/>
    </row>
    <row r="47" spans="1:19" ht="12.75">
      <c r="A47" s="80" t="s">
        <v>87</v>
      </c>
      <c r="B47" s="26" t="s">
        <v>86</v>
      </c>
      <c r="C47" s="81"/>
      <c r="D47" s="28">
        <v>3000000</v>
      </c>
      <c r="E47" s="28">
        <v>3000000</v>
      </c>
      <c r="F47" s="29">
        <v>3000000</v>
      </c>
      <c r="G47" s="59">
        <v>1</v>
      </c>
      <c r="H47" s="76">
        <v>1500000</v>
      </c>
      <c r="I47" s="59">
        <v>0.5</v>
      </c>
      <c r="J47" s="46">
        <v>1050000</v>
      </c>
      <c r="K47" s="30">
        <v>0.35</v>
      </c>
      <c r="L47" s="46">
        <v>450000</v>
      </c>
      <c r="M47" s="30">
        <v>0.15</v>
      </c>
      <c r="N47" s="28"/>
      <c r="O47" s="30"/>
      <c r="P47" s="31"/>
      <c r="Q47" s="82"/>
      <c r="R47" s="30"/>
      <c r="S47" s="24"/>
    </row>
    <row r="48" spans="1:19" ht="12.75">
      <c r="A48" s="80" t="s">
        <v>88</v>
      </c>
      <c r="B48" s="26" t="s">
        <v>86</v>
      </c>
      <c r="C48" s="81"/>
      <c r="D48" s="28">
        <v>400000</v>
      </c>
      <c r="E48" s="28">
        <v>400000</v>
      </c>
      <c r="F48" s="29">
        <v>400000</v>
      </c>
      <c r="G48" s="59">
        <v>1</v>
      </c>
      <c r="H48" s="76">
        <v>200000</v>
      </c>
      <c r="I48" s="59">
        <v>0.5</v>
      </c>
      <c r="J48" s="46">
        <v>140000</v>
      </c>
      <c r="K48" s="30">
        <v>0.35</v>
      </c>
      <c r="L48" s="46">
        <v>60000</v>
      </c>
      <c r="M48" s="30">
        <v>0.15</v>
      </c>
      <c r="N48" s="28"/>
      <c r="O48" s="30"/>
      <c r="P48" s="31"/>
      <c r="Q48" s="82"/>
      <c r="R48" s="30"/>
      <c r="S48" s="24"/>
    </row>
    <row r="49" spans="1:19" ht="12.75">
      <c r="A49" s="80" t="s">
        <v>89</v>
      </c>
      <c r="B49" s="26" t="s">
        <v>86</v>
      </c>
      <c r="C49" s="81"/>
      <c r="D49" s="28">
        <v>800000</v>
      </c>
      <c r="E49" s="28">
        <v>800000</v>
      </c>
      <c r="F49" s="29">
        <v>800000</v>
      </c>
      <c r="G49" s="59">
        <v>1</v>
      </c>
      <c r="H49" s="76">
        <v>400000</v>
      </c>
      <c r="I49" s="59">
        <v>0.5</v>
      </c>
      <c r="J49" s="46">
        <v>280000</v>
      </c>
      <c r="K49" s="30">
        <v>0.35</v>
      </c>
      <c r="L49" s="46">
        <v>120000</v>
      </c>
      <c r="M49" s="30">
        <v>0.15</v>
      </c>
      <c r="N49" s="28"/>
      <c r="O49" s="30"/>
      <c r="P49" s="31"/>
      <c r="Q49" s="82"/>
      <c r="R49" s="30"/>
      <c r="S49" s="24"/>
    </row>
    <row r="50" spans="1:19" ht="12.75">
      <c r="A50" s="80" t="s">
        <v>90</v>
      </c>
      <c r="B50" s="26" t="s">
        <v>86</v>
      </c>
      <c r="C50" s="81"/>
      <c r="D50" s="28">
        <v>500000</v>
      </c>
      <c r="E50" s="28">
        <v>500000</v>
      </c>
      <c r="F50" s="29">
        <v>500000</v>
      </c>
      <c r="G50" s="59">
        <v>1</v>
      </c>
      <c r="H50" s="76">
        <v>250000</v>
      </c>
      <c r="I50" s="59">
        <v>0.5</v>
      </c>
      <c r="J50" s="46">
        <v>175000</v>
      </c>
      <c r="K50" s="30">
        <v>0.35</v>
      </c>
      <c r="L50" s="46">
        <v>75000</v>
      </c>
      <c r="M50" s="30">
        <v>0.15</v>
      </c>
      <c r="N50" s="28"/>
      <c r="O50" s="30"/>
      <c r="P50" s="31"/>
      <c r="Q50" s="82"/>
      <c r="R50" s="30"/>
      <c r="S50" s="24"/>
    </row>
    <row r="51" spans="1:19" ht="12.75">
      <c r="A51" s="80" t="s">
        <v>91</v>
      </c>
      <c r="B51" s="26" t="s">
        <v>86</v>
      </c>
      <c r="C51" s="81"/>
      <c r="D51" s="28">
        <v>372138</v>
      </c>
      <c r="E51" s="28">
        <v>372138</v>
      </c>
      <c r="F51" s="29">
        <v>372138</v>
      </c>
      <c r="G51" s="59">
        <v>1</v>
      </c>
      <c r="H51" s="76">
        <v>186069</v>
      </c>
      <c r="I51" s="59">
        <v>0.5</v>
      </c>
      <c r="J51" s="46">
        <v>130248.3</v>
      </c>
      <c r="K51" s="30">
        <v>0.35</v>
      </c>
      <c r="L51" s="46">
        <v>55820.7</v>
      </c>
      <c r="M51" s="30">
        <v>0.15</v>
      </c>
      <c r="N51" s="28"/>
      <c r="O51" s="30"/>
      <c r="P51" s="31"/>
      <c r="Q51" s="82"/>
      <c r="R51" s="30"/>
      <c r="S51" s="24"/>
    </row>
    <row r="52" spans="1:19" ht="12.75">
      <c r="A52" s="68" t="s">
        <v>92</v>
      </c>
      <c r="B52" s="69" t="s">
        <v>86</v>
      </c>
      <c r="C52" s="70"/>
      <c r="D52" s="19">
        <v>8872138</v>
      </c>
      <c r="E52" s="19">
        <v>8872138</v>
      </c>
      <c r="F52" s="20">
        <v>8872138</v>
      </c>
      <c r="G52" s="21">
        <v>1</v>
      </c>
      <c r="H52" s="53">
        <v>4436069</v>
      </c>
      <c r="I52" s="72">
        <v>0.5</v>
      </c>
      <c r="J52" s="19">
        <v>3105248.3</v>
      </c>
      <c r="K52" s="72">
        <v>0.35</v>
      </c>
      <c r="L52" s="19">
        <v>1330820.7</v>
      </c>
      <c r="M52" s="72">
        <v>0.15</v>
      </c>
      <c r="N52" s="19">
        <v>0</v>
      </c>
      <c r="O52" s="72" t="s">
        <v>43</v>
      </c>
      <c r="P52" s="74"/>
      <c r="Q52" s="19">
        <v>0</v>
      </c>
      <c r="R52" s="72" t="s">
        <v>43</v>
      </c>
      <c r="S52" s="54"/>
    </row>
    <row r="53" spans="1:19" ht="12.75">
      <c r="A53" s="35" t="s">
        <v>93</v>
      </c>
      <c r="B53" s="36" t="s">
        <v>43</v>
      </c>
      <c r="C53" s="37"/>
      <c r="D53" s="38">
        <v>8872138</v>
      </c>
      <c r="E53" s="38">
        <v>8872138</v>
      </c>
      <c r="F53" s="77">
        <v>8872138</v>
      </c>
      <c r="G53" s="78">
        <v>1</v>
      </c>
      <c r="H53" s="38">
        <v>4436069</v>
      </c>
      <c r="I53" s="40">
        <v>0.5</v>
      </c>
      <c r="J53" s="38">
        <v>3105248.3</v>
      </c>
      <c r="K53" s="40">
        <v>0.35</v>
      </c>
      <c r="L53" s="38">
        <v>1330820.7</v>
      </c>
      <c r="M53" s="40">
        <v>0.15</v>
      </c>
      <c r="N53" s="38">
        <v>0</v>
      </c>
      <c r="O53" s="40" t="s">
        <v>43</v>
      </c>
      <c r="P53" s="42"/>
      <c r="Q53" s="38">
        <v>0</v>
      </c>
      <c r="R53" s="40" t="s">
        <v>43</v>
      </c>
      <c r="S53" s="79"/>
    </row>
    <row r="54" spans="1:19" ht="12.75">
      <c r="A54" s="83" t="s">
        <v>94</v>
      </c>
      <c r="B54" s="84" t="s">
        <v>43</v>
      </c>
      <c r="C54" s="85"/>
      <c r="D54" s="86">
        <v>922475873.2479885</v>
      </c>
      <c r="E54" s="86">
        <v>533293804.3054498</v>
      </c>
      <c r="F54" s="87">
        <v>468305470.9721165</v>
      </c>
      <c r="G54" s="88">
        <v>0.5076614842220619</v>
      </c>
      <c r="H54" s="86">
        <v>185436069</v>
      </c>
      <c r="I54" s="88">
        <v>0.20101996635108674</v>
      </c>
      <c r="J54" s="86">
        <v>198008580.71731037</v>
      </c>
      <c r="K54" s="88">
        <v>0.21464906179077908</v>
      </c>
      <c r="L54" s="86">
        <v>84860821.2548061</v>
      </c>
      <c r="M54" s="88">
        <v>0.09199245608019607</v>
      </c>
      <c r="N54" s="86">
        <v>64988333.333333336</v>
      </c>
      <c r="O54" s="88">
        <v>0.07044990033670244</v>
      </c>
      <c r="P54" s="89"/>
      <c r="Q54" s="86">
        <v>389182068.94253874</v>
      </c>
      <c r="R54" s="88">
        <v>0.42188861544123574</v>
      </c>
      <c r="S54" s="90"/>
    </row>
    <row r="55" ht="12.75">
      <c r="S55" s="94"/>
    </row>
    <row r="61" ht="12.75">
      <c r="E61" s="98"/>
    </row>
  </sheetData>
  <mergeCells count="5">
    <mergeCell ref="Q2:R2"/>
    <mergeCell ref="D2:D4"/>
    <mergeCell ref="E2:E4"/>
    <mergeCell ref="F2:M2"/>
    <mergeCell ref="N2:O3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paperSize="9" r:id="rId1"/>
  <headerFooter alignWithMargins="0">
    <oddFooter>&amp;L&amp;"Arial,Corsivo"&amp;9* Stima dell'attivazione degli investimenti privati connessi ai regimi di aiuto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3.00390625" style="149" bestFit="1" customWidth="1"/>
    <col min="2" max="2" width="9.421875" style="120" customWidth="1"/>
    <col min="3" max="3" width="1.421875" style="121" customWidth="1"/>
    <col min="4" max="4" width="10.7109375" style="122" customWidth="1"/>
    <col min="5" max="5" width="10.57421875" style="122" customWidth="1"/>
    <col min="6" max="7" width="10.7109375" style="122" customWidth="1"/>
    <col min="8" max="8" width="8.8515625" style="123" bestFit="1" customWidth="1"/>
    <col min="9" max="9" width="10.7109375" style="122" customWidth="1"/>
    <col min="10" max="10" width="7.8515625" style="123" bestFit="1" customWidth="1"/>
    <col min="11" max="11" width="10.7109375" style="122" customWidth="1"/>
    <col min="12" max="12" width="7.8515625" style="123" bestFit="1" customWidth="1"/>
    <col min="13" max="13" width="10.7109375" style="122" customWidth="1"/>
    <col min="14" max="14" width="8.7109375" style="123" bestFit="1" customWidth="1"/>
    <col min="15" max="15" width="10.7109375" style="122" customWidth="1"/>
    <col min="16" max="16" width="8.140625" style="123" bestFit="1" customWidth="1"/>
    <col min="17" max="17" width="1.421875" style="124" customWidth="1"/>
    <col min="18" max="18" width="10.7109375" style="125" customWidth="1"/>
    <col min="19" max="19" width="8.7109375" style="123" bestFit="1" customWidth="1"/>
    <col min="20" max="20" width="2.140625" style="126" customWidth="1"/>
    <col min="21" max="16384" width="9.140625" style="126" customWidth="1"/>
  </cols>
  <sheetData>
    <row r="1" ht="24.75" customHeight="1">
      <c r="A1" s="119" t="s">
        <v>95</v>
      </c>
    </row>
    <row r="2" spans="1:20" s="128" customFormat="1" ht="12.75" customHeight="1">
      <c r="A2" s="182" t="s">
        <v>98</v>
      </c>
      <c r="B2" s="182" t="s">
        <v>99</v>
      </c>
      <c r="C2" s="127"/>
      <c r="D2" s="182" t="s">
        <v>109</v>
      </c>
      <c r="E2" s="182" t="s">
        <v>100</v>
      </c>
      <c r="F2" s="182" t="s">
        <v>101</v>
      </c>
      <c r="G2" s="188" t="s">
        <v>102</v>
      </c>
      <c r="H2" s="189"/>
      <c r="I2" s="189"/>
      <c r="J2" s="189"/>
      <c r="K2" s="189"/>
      <c r="L2" s="189"/>
      <c r="M2" s="189"/>
      <c r="N2" s="186"/>
      <c r="O2" s="179" t="s">
        <v>103</v>
      </c>
      <c r="P2" s="176"/>
      <c r="Q2" s="127"/>
      <c r="R2" s="175" t="s">
        <v>104</v>
      </c>
      <c r="S2" s="176"/>
      <c r="T2" s="127"/>
    </row>
    <row r="3" spans="1:20" s="128" customFormat="1" ht="12.75" customHeight="1">
      <c r="A3" s="183"/>
      <c r="B3" s="183"/>
      <c r="C3" s="127"/>
      <c r="D3" s="183"/>
      <c r="E3" s="183"/>
      <c r="F3" s="183"/>
      <c r="G3" s="188" t="s">
        <v>105</v>
      </c>
      <c r="H3" s="186"/>
      <c r="I3" s="185" t="s">
        <v>106</v>
      </c>
      <c r="J3" s="186"/>
      <c r="K3" s="185" t="s">
        <v>107</v>
      </c>
      <c r="L3" s="186"/>
      <c r="M3" s="185" t="s">
        <v>108</v>
      </c>
      <c r="N3" s="186"/>
      <c r="O3" s="180"/>
      <c r="P3" s="181"/>
      <c r="Q3" s="127"/>
      <c r="R3" s="177"/>
      <c r="S3" s="178"/>
      <c r="T3" s="127"/>
    </row>
    <row r="4" spans="1:20" s="128" customFormat="1" ht="12.75" customHeight="1">
      <c r="A4" s="184"/>
      <c r="B4" s="187"/>
      <c r="C4" s="127"/>
      <c r="D4" s="184"/>
      <c r="E4" s="184"/>
      <c r="F4" s="184"/>
      <c r="G4" s="129" t="s">
        <v>13</v>
      </c>
      <c r="H4" s="129" t="s">
        <v>12</v>
      </c>
      <c r="I4" s="129" t="s">
        <v>13</v>
      </c>
      <c r="J4" s="129" t="s">
        <v>12</v>
      </c>
      <c r="K4" s="129" t="s">
        <v>13</v>
      </c>
      <c r="L4" s="129" t="s">
        <v>12</v>
      </c>
      <c r="M4" s="129" t="s">
        <v>13</v>
      </c>
      <c r="N4" s="129" t="s">
        <v>12</v>
      </c>
      <c r="O4" s="129" t="s">
        <v>13</v>
      </c>
      <c r="P4" s="129" t="s">
        <v>12</v>
      </c>
      <c r="Q4" s="127"/>
      <c r="R4" s="130" t="s">
        <v>13</v>
      </c>
      <c r="S4" s="130" t="s">
        <v>12</v>
      </c>
      <c r="T4" s="127"/>
    </row>
    <row r="5" spans="1:20" ht="12">
      <c r="A5" s="131" t="s">
        <v>14</v>
      </c>
      <c r="B5" s="132"/>
      <c r="C5" s="131"/>
      <c r="D5" s="133" t="s">
        <v>96</v>
      </c>
      <c r="E5" s="133"/>
      <c r="F5" s="134" t="s">
        <v>97</v>
      </c>
      <c r="G5" s="135" t="s">
        <v>110</v>
      </c>
      <c r="H5" s="135" t="s">
        <v>111</v>
      </c>
      <c r="I5" s="136" t="s">
        <v>112</v>
      </c>
      <c r="J5" s="137" t="s">
        <v>113</v>
      </c>
      <c r="K5" s="138" t="s">
        <v>114</v>
      </c>
      <c r="L5" s="138" t="s">
        <v>115</v>
      </c>
      <c r="M5" s="138" t="s">
        <v>116</v>
      </c>
      <c r="N5" s="138" t="s">
        <v>117</v>
      </c>
      <c r="O5" s="138" t="s">
        <v>118</v>
      </c>
      <c r="P5" s="138" t="s">
        <v>119</v>
      </c>
      <c r="Q5" s="138"/>
      <c r="R5" s="138" t="s">
        <v>120</v>
      </c>
      <c r="S5" s="138" t="s">
        <v>121</v>
      </c>
      <c r="T5" s="138"/>
    </row>
    <row r="6" spans="1:20" ht="23.25" customHeight="1">
      <c r="A6" s="151" t="s">
        <v>25</v>
      </c>
      <c r="B6" s="152">
        <v>318</v>
      </c>
      <c r="C6" s="153"/>
      <c r="D6" s="154">
        <v>92000000</v>
      </c>
      <c r="E6" s="162" t="s">
        <v>123</v>
      </c>
      <c r="F6" s="154">
        <v>92000000</v>
      </c>
      <c r="G6" s="155">
        <v>64400000</v>
      </c>
      <c r="H6" s="156">
        <v>0.7</v>
      </c>
      <c r="I6" s="154">
        <v>23000000</v>
      </c>
      <c r="J6" s="156">
        <v>0.25</v>
      </c>
      <c r="K6" s="154">
        <v>28980000</v>
      </c>
      <c r="L6" s="156">
        <v>0.315</v>
      </c>
      <c r="M6" s="154">
        <v>12420000</v>
      </c>
      <c r="N6" s="156">
        <v>0.135</v>
      </c>
      <c r="O6" s="154">
        <v>27600000</v>
      </c>
      <c r="P6" s="156">
        <v>0.3</v>
      </c>
      <c r="Q6" s="157"/>
      <c r="R6" s="154">
        <v>27600000</v>
      </c>
      <c r="S6" s="156">
        <v>0.3</v>
      </c>
      <c r="T6" s="118"/>
    </row>
    <row r="7" spans="1:20" ht="23.25" customHeight="1">
      <c r="A7" s="151" t="s">
        <v>30</v>
      </c>
      <c r="B7" s="152" t="s">
        <v>31</v>
      </c>
      <c r="C7" s="153"/>
      <c r="D7" s="154">
        <v>78271666.30544981</v>
      </c>
      <c r="E7" s="162" t="s">
        <v>123</v>
      </c>
      <c r="F7" s="154">
        <v>78271666.30544981</v>
      </c>
      <c r="G7" s="155">
        <v>59833332.97211647</v>
      </c>
      <c r="H7" s="156">
        <v>0.7644315727050065</v>
      </c>
      <c r="I7" s="154">
        <v>23000000</v>
      </c>
      <c r="J7" s="156">
        <v>0.29384835005612475</v>
      </c>
      <c r="K7" s="154">
        <v>25783333.417310376</v>
      </c>
      <c r="L7" s="156">
        <v>0.32940826015754776</v>
      </c>
      <c r="M7" s="154">
        <v>11049999.554806098</v>
      </c>
      <c r="N7" s="156">
        <v>0.14117496249133413</v>
      </c>
      <c r="O7" s="158">
        <v>18438333.333333336</v>
      </c>
      <c r="P7" s="156">
        <v>0.23556842729499336</v>
      </c>
      <c r="Q7" s="157"/>
      <c r="R7" s="158">
        <v>18438333.333333336</v>
      </c>
      <c r="S7" s="156">
        <v>0.23556842729499336</v>
      </c>
      <c r="T7" s="118"/>
    </row>
    <row r="8" spans="1:20" ht="23.25" customHeight="1">
      <c r="A8" s="151" t="s">
        <v>35</v>
      </c>
      <c r="B8" s="152" t="s">
        <v>33</v>
      </c>
      <c r="C8" s="153"/>
      <c r="D8" s="154">
        <v>25000000</v>
      </c>
      <c r="E8" s="162" t="s">
        <v>123</v>
      </c>
      <c r="F8" s="154">
        <v>25000000</v>
      </c>
      <c r="G8" s="155">
        <v>25000000</v>
      </c>
      <c r="H8" s="156">
        <v>1</v>
      </c>
      <c r="I8" s="154">
        <v>12500000</v>
      </c>
      <c r="J8" s="156">
        <v>0.5</v>
      </c>
      <c r="K8" s="154">
        <v>8750000</v>
      </c>
      <c r="L8" s="156">
        <v>0.35</v>
      </c>
      <c r="M8" s="154">
        <v>3750000</v>
      </c>
      <c r="N8" s="156">
        <v>0.15</v>
      </c>
      <c r="O8" s="154"/>
      <c r="P8" s="156"/>
      <c r="Q8" s="157"/>
      <c r="R8" s="154"/>
      <c r="S8" s="156"/>
      <c r="T8" s="118"/>
    </row>
    <row r="9" spans="1:20" ht="23.25" customHeight="1">
      <c r="A9" s="151" t="s">
        <v>41</v>
      </c>
      <c r="B9" s="152" t="s">
        <v>37</v>
      </c>
      <c r="C9" s="153"/>
      <c r="D9" s="154">
        <v>13000000</v>
      </c>
      <c r="E9" s="162" t="s">
        <v>123</v>
      </c>
      <c r="F9" s="154">
        <v>13000000</v>
      </c>
      <c r="G9" s="155">
        <v>13000000</v>
      </c>
      <c r="H9" s="156">
        <v>1</v>
      </c>
      <c r="I9" s="154">
        <v>6500000</v>
      </c>
      <c r="J9" s="156">
        <v>0.5</v>
      </c>
      <c r="K9" s="154">
        <v>4550000</v>
      </c>
      <c r="L9" s="156">
        <v>0.35</v>
      </c>
      <c r="M9" s="154">
        <v>1950000</v>
      </c>
      <c r="N9" s="156">
        <v>0.15</v>
      </c>
      <c r="O9" s="154"/>
      <c r="P9" s="156"/>
      <c r="Q9" s="157"/>
      <c r="R9" s="154"/>
      <c r="S9" s="156"/>
      <c r="T9" s="118"/>
    </row>
    <row r="10" spans="1:20" s="161" customFormat="1" ht="23.25" customHeight="1">
      <c r="A10" s="112" t="s">
        <v>42</v>
      </c>
      <c r="B10" s="113" t="s">
        <v>43</v>
      </c>
      <c r="C10" s="114"/>
      <c r="D10" s="111">
        <v>208271666.3054498</v>
      </c>
      <c r="E10" s="162"/>
      <c r="F10" s="111">
        <v>208271666.3054498</v>
      </c>
      <c r="G10" s="115">
        <v>162233332.97211647</v>
      </c>
      <c r="H10" s="116">
        <v>0.778950568985155</v>
      </c>
      <c r="I10" s="111">
        <v>65000000</v>
      </c>
      <c r="J10" s="116">
        <v>0.31209237988556465</v>
      </c>
      <c r="K10" s="111">
        <v>68063333.41731037</v>
      </c>
      <c r="L10" s="116">
        <v>0.3268007339869704</v>
      </c>
      <c r="M10" s="111">
        <v>29169999.5548061</v>
      </c>
      <c r="N10" s="116">
        <v>0.14005745511261994</v>
      </c>
      <c r="O10" s="111">
        <v>46038333.333333336</v>
      </c>
      <c r="P10" s="116">
        <v>0.22104943101484495</v>
      </c>
      <c r="Q10" s="117"/>
      <c r="R10" s="111">
        <v>46038333.333333336</v>
      </c>
      <c r="S10" s="116">
        <v>0.22104943101484495</v>
      </c>
      <c r="T10" s="139"/>
    </row>
    <row r="11" spans="1:20" ht="23.25" customHeight="1">
      <c r="A11" s="159" t="s">
        <v>49</v>
      </c>
      <c r="B11" s="152" t="s">
        <v>50</v>
      </c>
      <c r="C11" s="153"/>
      <c r="D11" s="154">
        <v>326808877.9211402</v>
      </c>
      <c r="E11" s="162" t="s">
        <v>124</v>
      </c>
      <c r="F11" s="154">
        <v>77533333.33333336</v>
      </c>
      <c r="G11" s="155">
        <v>77533333.33333336</v>
      </c>
      <c r="H11" s="156">
        <v>0.23724365698548233</v>
      </c>
      <c r="I11" s="154">
        <v>25500000.000000004</v>
      </c>
      <c r="J11" s="156">
        <v>0.07802725605928373</v>
      </c>
      <c r="K11" s="154">
        <v>36423333.33333335</v>
      </c>
      <c r="L11" s="156">
        <v>0.11145148064833904</v>
      </c>
      <c r="M11" s="154">
        <v>15610000.000000004</v>
      </c>
      <c r="N11" s="156">
        <v>0.04776492027785958</v>
      </c>
      <c r="O11" s="154">
        <v>249275545</v>
      </c>
      <c r="P11" s="156">
        <v>0.7628</v>
      </c>
      <c r="Q11" s="157"/>
      <c r="R11" s="140" t="s">
        <v>43</v>
      </c>
      <c r="S11" s="156"/>
      <c r="T11" s="118"/>
    </row>
    <row r="12" spans="1:20" ht="23.25" customHeight="1">
      <c r="A12" s="159" t="s">
        <v>54</v>
      </c>
      <c r="B12" s="152" t="s">
        <v>37</v>
      </c>
      <c r="C12" s="153"/>
      <c r="D12" s="154">
        <v>80169570.25161435</v>
      </c>
      <c r="E12" s="162" t="s">
        <v>124</v>
      </c>
      <c r="F12" s="154">
        <v>38766666.66666667</v>
      </c>
      <c r="G12" s="155">
        <v>38766666.66666667</v>
      </c>
      <c r="H12" s="156">
        <v>0.4835583694037083</v>
      </c>
      <c r="I12" s="154">
        <v>12750000</v>
      </c>
      <c r="J12" s="156">
        <v>0.15903789879356697</v>
      </c>
      <c r="K12" s="154">
        <v>18211666.66666667</v>
      </c>
      <c r="L12" s="156">
        <v>0.22716432942709894</v>
      </c>
      <c r="M12" s="154">
        <v>7805000</v>
      </c>
      <c r="N12" s="156">
        <v>0.09735614118304237</v>
      </c>
      <c r="O12" s="154">
        <v>41402904</v>
      </c>
      <c r="P12" s="156">
        <v>0.5164</v>
      </c>
      <c r="Q12" s="157"/>
      <c r="R12" s="140" t="s">
        <v>43</v>
      </c>
      <c r="S12" s="156"/>
      <c r="T12" s="118"/>
    </row>
    <row r="13" spans="1:20" ht="23.25" customHeight="1">
      <c r="A13" s="159" t="s">
        <v>59</v>
      </c>
      <c r="B13" s="152" t="s">
        <v>56</v>
      </c>
      <c r="C13" s="153"/>
      <c r="D13" s="154">
        <v>60436954.43645085</v>
      </c>
      <c r="E13" s="162" t="s">
        <v>124</v>
      </c>
      <c r="F13" s="154">
        <v>38766666.66666667</v>
      </c>
      <c r="G13" s="155">
        <v>38766666.66666667</v>
      </c>
      <c r="H13" s="156">
        <v>0.6414397784956161</v>
      </c>
      <c r="I13" s="154">
        <v>12750000</v>
      </c>
      <c r="J13" s="156">
        <v>0.21096364168063036</v>
      </c>
      <c r="K13" s="154">
        <v>18211666.66666667</v>
      </c>
      <c r="L13" s="156">
        <v>0.30133329577049</v>
      </c>
      <c r="M13" s="154">
        <v>7805000</v>
      </c>
      <c r="N13" s="156">
        <v>0.1291428410444957</v>
      </c>
      <c r="O13" s="154">
        <v>21670288</v>
      </c>
      <c r="P13" s="156">
        <v>0.3586</v>
      </c>
      <c r="Q13" s="157"/>
      <c r="R13" s="140" t="s">
        <v>43</v>
      </c>
      <c r="S13" s="156"/>
      <c r="T13" s="118"/>
    </row>
    <row r="14" spans="1:20" s="161" customFormat="1" ht="23.25" customHeight="1">
      <c r="A14" s="112" t="s">
        <v>60</v>
      </c>
      <c r="B14" s="113" t="s">
        <v>43</v>
      </c>
      <c r="C14" s="114"/>
      <c r="D14" s="111">
        <v>467415402.60920537</v>
      </c>
      <c r="E14" s="162"/>
      <c r="F14" s="111">
        <v>155066666.6666667</v>
      </c>
      <c r="G14" s="115">
        <v>155066666.6666667</v>
      </c>
      <c r="H14" s="116">
        <v>0.33175343773665533</v>
      </c>
      <c r="I14" s="111">
        <v>51000000</v>
      </c>
      <c r="J14" s="116">
        <v>0.1091106534258561</v>
      </c>
      <c r="K14" s="111">
        <v>72846666.66666669</v>
      </c>
      <c r="L14" s="116">
        <v>0.15584994901755947</v>
      </c>
      <c r="M14" s="111">
        <v>31220000.000000004</v>
      </c>
      <c r="N14" s="116">
        <v>0.06679283529323976</v>
      </c>
      <c r="O14" s="111">
        <f>SUM(O11:O13)</f>
        <v>312348737</v>
      </c>
      <c r="P14" s="116">
        <v>0.6682</v>
      </c>
      <c r="Q14" s="117"/>
      <c r="R14" s="140" t="s">
        <v>43</v>
      </c>
      <c r="S14" s="116" t="s">
        <v>43</v>
      </c>
      <c r="T14" s="139"/>
    </row>
    <row r="15" spans="1:20" ht="28.5" customHeight="1">
      <c r="A15" s="159" t="s">
        <v>67</v>
      </c>
      <c r="B15" s="160" t="s">
        <v>68</v>
      </c>
      <c r="C15" s="153"/>
      <c r="D15" s="154">
        <v>53000000</v>
      </c>
      <c r="E15" s="162" t="s">
        <v>123</v>
      </c>
      <c r="F15" s="154">
        <v>53000000</v>
      </c>
      <c r="G15" s="155">
        <v>42000000</v>
      </c>
      <c r="H15" s="156">
        <v>0.7924528301886793</v>
      </c>
      <c r="I15" s="154">
        <v>19500000</v>
      </c>
      <c r="J15" s="156">
        <v>0.36792452830188677</v>
      </c>
      <c r="K15" s="154">
        <v>15750000</v>
      </c>
      <c r="L15" s="156">
        <v>0.2971698113207547</v>
      </c>
      <c r="M15" s="154">
        <v>6750000</v>
      </c>
      <c r="N15" s="156">
        <v>0.12735849056603774</v>
      </c>
      <c r="O15" s="154">
        <v>11000000</v>
      </c>
      <c r="P15" s="156">
        <v>0.20754716981132076</v>
      </c>
      <c r="Q15" s="157"/>
      <c r="R15" s="154">
        <v>11000000</v>
      </c>
      <c r="S15" s="156">
        <v>0.20754716981132076</v>
      </c>
      <c r="T15" s="118"/>
    </row>
    <row r="16" spans="1:20" ht="23.25" customHeight="1">
      <c r="A16" s="159" t="s">
        <v>74</v>
      </c>
      <c r="B16" s="152" t="s">
        <v>75</v>
      </c>
      <c r="C16" s="153"/>
      <c r="D16" s="154">
        <v>36750000</v>
      </c>
      <c r="E16" s="162" t="s">
        <v>123</v>
      </c>
      <c r="F16" s="154">
        <v>36750000</v>
      </c>
      <c r="G16" s="155">
        <v>30200000</v>
      </c>
      <c r="H16" s="156">
        <v>0.8217687074829932</v>
      </c>
      <c r="I16" s="154">
        <v>18375000</v>
      </c>
      <c r="J16" s="156">
        <v>0.5</v>
      </c>
      <c r="K16" s="154">
        <v>8277500</v>
      </c>
      <c r="L16" s="156">
        <v>0.22523809523809524</v>
      </c>
      <c r="M16" s="154">
        <v>3547500</v>
      </c>
      <c r="N16" s="156">
        <v>0.09653061224489796</v>
      </c>
      <c r="O16" s="154">
        <v>6550000</v>
      </c>
      <c r="P16" s="156">
        <v>0.1782312925170068</v>
      </c>
      <c r="Q16" s="157"/>
      <c r="R16" s="154">
        <v>6550000</v>
      </c>
      <c r="S16" s="156">
        <v>0.1782312925170068</v>
      </c>
      <c r="T16" s="118"/>
    </row>
    <row r="17" spans="1:20" ht="23.25" customHeight="1">
      <c r="A17" s="159" t="s">
        <v>78</v>
      </c>
      <c r="B17" s="152" t="s">
        <v>79</v>
      </c>
      <c r="C17" s="153"/>
      <c r="D17" s="154">
        <v>134166666.33333328</v>
      </c>
      <c r="E17" s="162" t="s">
        <v>124</v>
      </c>
      <c r="F17" s="154">
        <v>57333333.3333333</v>
      </c>
      <c r="G17" s="155">
        <v>57333333.3333333</v>
      </c>
      <c r="H17" s="156">
        <v>0.4273291936082712</v>
      </c>
      <c r="I17" s="154">
        <v>20125000</v>
      </c>
      <c r="J17" s="156">
        <v>0.15000000037267086</v>
      </c>
      <c r="K17" s="154">
        <v>26045833.3333333</v>
      </c>
      <c r="L17" s="156">
        <v>0.19413042781150397</v>
      </c>
      <c r="M17" s="154">
        <v>11162500</v>
      </c>
      <c r="N17" s="156">
        <v>0.08319876542409635</v>
      </c>
      <c r="O17" s="158">
        <v>76833333</v>
      </c>
      <c r="P17" s="156">
        <v>0.5727</v>
      </c>
      <c r="Q17" s="157"/>
      <c r="R17" s="140" t="s">
        <v>43</v>
      </c>
      <c r="S17" s="156"/>
      <c r="T17" s="118"/>
    </row>
    <row r="18" spans="1:20" ht="23.25" customHeight="1">
      <c r="A18" s="159" t="s">
        <v>83</v>
      </c>
      <c r="B18" s="152" t="s">
        <v>81</v>
      </c>
      <c r="C18" s="153"/>
      <c r="D18" s="154">
        <v>14000000</v>
      </c>
      <c r="E18" s="162" t="s">
        <v>123</v>
      </c>
      <c r="F18" s="154">
        <v>14000000</v>
      </c>
      <c r="G18" s="155">
        <v>12600000</v>
      </c>
      <c r="H18" s="156">
        <v>0.9</v>
      </c>
      <c r="I18" s="154">
        <v>7000000</v>
      </c>
      <c r="J18" s="156">
        <v>0.5</v>
      </c>
      <c r="K18" s="154">
        <v>3920000</v>
      </c>
      <c r="L18" s="156">
        <v>0.28</v>
      </c>
      <c r="M18" s="154">
        <v>1680000</v>
      </c>
      <c r="N18" s="156">
        <v>0.12</v>
      </c>
      <c r="O18" s="154">
        <v>1400000</v>
      </c>
      <c r="P18" s="156">
        <v>0.1</v>
      </c>
      <c r="Q18" s="157"/>
      <c r="R18" s="154">
        <v>1400000</v>
      </c>
      <c r="S18" s="156">
        <v>0.1</v>
      </c>
      <c r="T18" s="118"/>
    </row>
    <row r="19" spans="1:20" s="161" customFormat="1" ht="23.25" customHeight="1">
      <c r="A19" s="112" t="s">
        <v>84</v>
      </c>
      <c r="B19" s="113" t="s">
        <v>43</v>
      </c>
      <c r="C19" s="114"/>
      <c r="D19" s="111">
        <v>237916666.33333328</v>
      </c>
      <c r="E19" s="162"/>
      <c r="F19" s="111">
        <v>161083333.3333333</v>
      </c>
      <c r="G19" s="115">
        <v>142133333.3333333</v>
      </c>
      <c r="H19" s="116">
        <v>0.5974080568790306</v>
      </c>
      <c r="I19" s="111">
        <v>65000000</v>
      </c>
      <c r="J19" s="116">
        <v>0.2732049040605323</v>
      </c>
      <c r="K19" s="111">
        <v>53993333.3333333</v>
      </c>
      <c r="L19" s="116">
        <v>0.22694220276979632</v>
      </c>
      <c r="M19" s="111">
        <v>23140000</v>
      </c>
      <c r="N19" s="116">
        <v>0.09726095004870187</v>
      </c>
      <c r="O19" s="111">
        <f>SUM(O15:O18)</f>
        <v>95783333</v>
      </c>
      <c r="P19" s="116">
        <v>0.4026</v>
      </c>
      <c r="Q19" s="117"/>
      <c r="R19" s="111">
        <f>SUM(R15:R18)</f>
        <v>18950000</v>
      </c>
      <c r="S19" s="116">
        <v>0.07964973741457057</v>
      </c>
      <c r="T19" s="139"/>
    </row>
    <row r="20" spans="1:20" ht="23.25" customHeight="1">
      <c r="A20" s="159" t="s">
        <v>92</v>
      </c>
      <c r="B20" s="152" t="s">
        <v>86</v>
      </c>
      <c r="C20" s="153"/>
      <c r="D20" s="154">
        <v>8872138</v>
      </c>
      <c r="E20" s="162" t="s">
        <v>123</v>
      </c>
      <c r="F20" s="154">
        <v>8872138</v>
      </c>
      <c r="G20" s="155">
        <v>8872138</v>
      </c>
      <c r="H20" s="156">
        <v>1</v>
      </c>
      <c r="I20" s="154">
        <v>4436069</v>
      </c>
      <c r="J20" s="156">
        <v>0.5</v>
      </c>
      <c r="K20" s="154">
        <v>3105248.3</v>
      </c>
      <c r="L20" s="156">
        <v>0.35</v>
      </c>
      <c r="M20" s="154">
        <v>1330820.7</v>
      </c>
      <c r="N20" s="156">
        <v>0.15</v>
      </c>
      <c r="O20" s="154">
        <v>0</v>
      </c>
      <c r="P20" s="156" t="s">
        <v>43</v>
      </c>
      <c r="Q20" s="157"/>
      <c r="R20" s="154">
        <v>0</v>
      </c>
      <c r="S20" s="156" t="s">
        <v>43</v>
      </c>
      <c r="T20" s="118"/>
    </row>
    <row r="21" spans="1:20" s="161" customFormat="1" ht="23.25" customHeight="1">
      <c r="A21" s="112" t="s">
        <v>93</v>
      </c>
      <c r="B21" s="113" t="s">
        <v>43</v>
      </c>
      <c r="C21" s="114"/>
      <c r="D21" s="111">
        <v>8872138</v>
      </c>
      <c r="E21" s="162"/>
      <c r="F21" s="111">
        <v>8872138</v>
      </c>
      <c r="G21" s="115">
        <v>8872138</v>
      </c>
      <c r="H21" s="116">
        <v>1</v>
      </c>
      <c r="I21" s="111">
        <v>4436069</v>
      </c>
      <c r="J21" s="116">
        <v>0.5</v>
      </c>
      <c r="K21" s="111">
        <v>3105248.3</v>
      </c>
      <c r="L21" s="116">
        <v>0.35</v>
      </c>
      <c r="M21" s="111">
        <v>1330820.7</v>
      </c>
      <c r="N21" s="116">
        <v>0.15</v>
      </c>
      <c r="O21" s="111">
        <v>0</v>
      </c>
      <c r="P21" s="116" t="s">
        <v>43</v>
      </c>
      <c r="Q21" s="117"/>
      <c r="R21" s="111">
        <v>0</v>
      </c>
      <c r="S21" s="116" t="s">
        <v>43</v>
      </c>
      <c r="T21" s="139"/>
    </row>
    <row r="22" spans="1:20" s="161" customFormat="1" ht="31.5" customHeight="1">
      <c r="A22" s="141" t="s">
        <v>94</v>
      </c>
      <c r="B22" s="142" t="s">
        <v>43</v>
      </c>
      <c r="C22" s="143"/>
      <c r="D22" s="144">
        <v>922475873.2479885</v>
      </c>
      <c r="E22" s="163"/>
      <c r="F22" s="144">
        <v>533293804.3054498</v>
      </c>
      <c r="G22" s="145">
        <v>468305470.9721165</v>
      </c>
      <c r="H22" s="146">
        <v>0.5076614842220619</v>
      </c>
      <c r="I22" s="144">
        <v>185436069</v>
      </c>
      <c r="J22" s="146">
        <v>0.20101996635108674</v>
      </c>
      <c r="K22" s="144">
        <v>198008580.71731037</v>
      </c>
      <c r="L22" s="146">
        <v>0.21464906179077908</v>
      </c>
      <c r="M22" s="144">
        <v>84860821.2548061</v>
      </c>
      <c r="N22" s="146">
        <v>0.09199245608019607</v>
      </c>
      <c r="O22" s="144">
        <f>SUM(O10,O14,O19)</f>
        <v>454170403.3333333</v>
      </c>
      <c r="P22" s="146">
        <v>0.4923</v>
      </c>
      <c r="Q22" s="147"/>
      <c r="R22" s="144">
        <f>SUM(R10,R19)</f>
        <v>64988333.333333336</v>
      </c>
      <c r="S22" s="146">
        <v>0.07044990033670244</v>
      </c>
      <c r="T22" s="148"/>
    </row>
    <row r="23" spans="1:20" ht="18.75" customHeight="1">
      <c r="A23" s="149" t="s">
        <v>122</v>
      </c>
      <c r="T23" s="122"/>
    </row>
    <row r="29" ht="12">
      <c r="F29" s="150"/>
    </row>
  </sheetData>
  <mergeCells count="12">
    <mergeCell ref="A2:A4"/>
    <mergeCell ref="B2:B4"/>
    <mergeCell ref="G3:H3"/>
    <mergeCell ref="I3:J3"/>
    <mergeCell ref="D2:D4"/>
    <mergeCell ref="F2:F4"/>
    <mergeCell ref="G2:N2"/>
    <mergeCell ref="R2:S3"/>
    <mergeCell ref="O2:P3"/>
    <mergeCell ref="E2:E4"/>
    <mergeCell ref="K3:L3"/>
    <mergeCell ref="M3:N3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Ecoter</dc:creator>
  <cp:keywords/>
  <dc:description/>
  <cp:lastModifiedBy>Ecoter</cp:lastModifiedBy>
  <cp:lastPrinted>2002-04-12T08:40:40Z</cp:lastPrinted>
  <dcterms:created xsi:type="dcterms:W3CDTF">2002-03-01T14:19:54Z</dcterms:created>
  <dcterms:modified xsi:type="dcterms:W3CDTF">2002-04-12T09:11:44Z</dcterms:modified>
  <cp:category/>
  <cp:version/>
  <cp:contentType/>
  <cp:contentStatus/>
</cp:coreProperties>
</file>